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/>
  <xr:revisionPtr revIDLastSave="0" documentId="13_ncr:1_{4B839A32-7D77-4DBA-9AD0-7E336BF421F7}" xr6:coauthVersionLast="47" xr6:coauthVersionMax="47" xr10:uidLastSave="{00000000-0000-0000-0000-000000000000}"/>
  <bookViews>
    <workbookView xWindow="-108" yWindow="-108" windowWidth="23256" windowHeight="12456" tabRatio="770" activeTab="10" xr2:uid="{00000000-000D-0000-FFFF-FFFF00000000}"/>
  </bookViews>
  <sheets>
    <sheet name="詳細情報" sheetId="51" r:id="rId1"/>
    <sheet name="R6.9" sheetId="1" r:id="rId2"/>
    <sheet name="R6.10" sheetId="40" r:id="rId3"/>
    <sheet name="R6.11" sheetId="52" r:id="rId4"/>
    <sheet name="R6.12" sheetId="53" r:id="rId5"/>
    <sheet name="R7.1" sheetId="54" r:id="rId6"/>
    <sheet name="R7.2" sheetId="55" r:id="rId7"/>
    <sheet name="R7.3" sheetId="56" r:id="rId8"/>
    <sheet name="R7.4" sheetId="57" r:id="rId9"/>
    <sheet name="R7.5" sheetId="58" r:id="rId10"/>
    <sheet name="R7.6" sheetId="59" r:id="rId11"/>
  </sheets>
  <definedNames>
    <definedName name="_xlnm.Print_Area" localSheetId="2">'R6.10'!$A$1:$L$65</definedName>
    <definedName name="_xlnm.Print_Area" localSheetId="3">'R6.11'!$A$1:$L$65</definedName>
    <definedName name="_xlnm.Print_Area" localSheetId="4">'R6.12'!$A$1:$L$67</definedName>
    <definedName name="_xlnm.Print_Area" localSheetId="1">'R6.9'!$A$1:$K$65</definedName>
    <definedName name="_xlnm.Print_Area" localSheetId="5">'R7.1'!$A$1:$L$67</definedName>
    <definedName name="_xlnm.Print_Area" localSheetId="6">'R7.2'!$A$1:$L$67</definedName>
    <definedName name="_xlnm.Print_Area" localSheetId="7">'R7.3'!$A$1:$L$72</definedName>
    <definedName name="_xlnm.Print_Area" localSheetId="8">'R7.4'!$A$1:$N$65</definedName>
    <definedName name="_xlnm.Print_Area" localSheetId="9">'R7.5'!$A$1:$O$65</definedName>
    <definedName name="_xlnm.Print_Area" localSheetId="10">'R7.6'!$A$1:$O$65</definedName>
    <definedName name="開始_日">'R6.9'!$Q$14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9" l="1"/>
  <c r="A6" i="59" s="1"/>
  <c r="B6" i="59" s="1"/>
  <c r="A1" i="58"/>
  <c r="A6" i="58" s="1"/>
  <c r="B6" i="58" s="1"/>
  <c r="A1" i="57"/>
  <c r="A6" i="57" s="1"/>
  <c r="B6" i="57" s="1"/>
  <c r="A1" i="56"/>
  <c r="A6" i="56" s="1"/>
  <c r="B6" i="56" s="1"/>
  <c r="A1" i="55"/>
  <c r="A6" i="55" s="1"/>
  <c r="B6" i="55" s="1"/>
  <c r="A1" i="54"/>
  <c r="A6" i="54" s="1"/>
  <c r="B6" i="54" s="1"/>
  <c r="A1" i="53"/>
  <c r="A6" i="53" s="1"/>
  <c r="B6" i="53" s="1"/>
  <c r="A1" i="52"/>
  <c r="A6" i="52" s="1"/>
  <c r="B6" i="52" s="1"/>
  <c r="E6" i="59" l="1"/>
  <c r="C6" i="59"/>
  <c r="H6" i="59" s="1"/>
  <c r="G6" i="59"/>
  <c r="E6" i="58"/>
  <c r="C6" i="58"/>
  <c r="H6" i="58" s="1"/>
  <c r="I6" i="58" s="1"/>
  <c r="M6" i="58" s="1"/>
  <c r="G6" i="58"/>
  <c r="G6" i="57"/>
  <c r="E6" i="57"/>
  <c r="C6" i="57"/>
  <c r="H6" i="57" s="1"/>
  <c r="C6" i="56"/>
  <c r="H6" i="56" s="1"/>
  <c r="E6" i="56"/>
  <c r="G6" i="56"/>
  <c r="G6" i="55"/>
  <c r="E6" i="55"/>
  <c r="C6" i="55"/>
  <c r="H6" i="55" s="1"/>
  <c r="G6" i="54"/>
  <c r="E6" i="54"/>
  <c r="C6" i="54"/>
  <c r="H6" i="54" s="1"/>
  <c r="G6" i="53"/>
  <c r="E6" i="53"/>
  <c r="C6" i="53"/>
  <c r="H6" i="53" s="1"/>
  <c r="E6" i="52"/>
  <c r="C6" i="52"/>
  <c r="H6" i="52" s="1"/>
  <c r="G6" i="52"/>
  <c r="A1" i="40"/>
  <c r="A6" i="40" s="1"/>
  <c r="B6" i="40" s="1"/>
  <c r="I6" i="59" l="1"/>
  <c r="M6" i="59" s="1"/>
  <c r="O6" i="59" s="1"/>
  <c r="A16" i="59" s="1"/>
  <c r="B16" i="59" s="1"/>
  <c r="K6" i="59"/>
  <c r="K6" i="58"/>
  <c r="O6" i="58"/>
  <c r="A16" i="58" s="1"/>
  <c r="B16" i="58" s="1"/>
  <c r="K6" i="57"/>
  <c r="I6" i="57"/>
  <c r="J6" i="56"/>
  <c r="I6" i="56"/>
  <c r="K6" i="56" s="1"/>
  <c r="L6" i="56" s="1"/>
  <c r="A16" i="56" s="1"/>
  <c r="B16" i="56" s="1"/>
  <c r="J6" i="55"/>
  <c r="I6" i="55"/>
  <c r="K6" i="55" s="1"/>
  <c r="L6" i="55" s="1"/>
  <c r="A16" i="55" s="1"/>
  <c r="B16" i="55" s="1"/>
  <c r="I6" i="54"/>
  <c r="K6" i="54" s="1"/>
  <c r="L6" i="54" s="1"/>
  <c r="A16" i="54" s="1"/>
  <c r="B16" i="54" s="1"/>
  <c r="J6" i="54"/>
  <c r="I6" i="53"/>
  <c r="K6" i="53" s="1"/>
  <c r="L6" i="53" s="1"/>
  <c r="A16" i="53" s="1"/>
  <c r="B16" i="53" s="1"/>
  <c r="J6" i="53"/>
  <c r="J6" i="52"/>
  <c r="I6" i="52"/>
  <c r="K6" i="52" s="1"/>
  <c r="L6" i="52" s="1"/>
  <c r="A16" i="52" s="1"/>
  <c r="B16" i="52" s="1"/>
  <c r="G6" i="40"/>
  <c r="E6" i="40"/>
  <c r="C6" i="40"/>
  <c r="H6" i="40" s="1"/>
  <c r="A1" i="1"/>
  <c r="G16" i="59" l="1"/>
  <c r="E16" i="59"/>
  <c r="C16" i="59"/>
  <c r="H16" i="59" s="1"/>
  <c r="G16" i="58"/>
  <c r="E16" i="58"/>
  <c r="C16" i="58"/>
  <c r="H16" i="58" s="1"/>
  <c r="L6" i="57"/>
  <c r="N6" i="57" s="1"/>
  <c r="A16" i="57" s="1"/>
  <c r="B16" i="57" s="1"/>
  <c r="C16" i="57" s="1"/>
  <c r="H16" i="57" s="1"/>
  <c r="I16" i="57" s="1"/>
  <c r="C16" i="56"/>
  <c r="H16" i="56" s="1"/>
  <c r="G16" i="56"/>
  <c r="E16" i="56"/>
  <c r="C16" i="55"/>
  <c r="H16" i="55" s="1"/>
  <c r="E16" i="55"/>
  <c r="G16" i="55"/>
  <c r="C16" i="54"/>
  <c r="H16" i="54" s="1"/>
  <c r="G16" i="54"/>
  <c r="E16" i="54"/>
  <c r="G16" i="53"/>
  <c r="E16" i="53"/>
  <c r="C16" i="53"/>
  <c r="H16" i="53" s="1"/>
  <c r="E16" i="52"/>
  <c r="G16" i="52"/>
  <c r="C16" i="52"/>
  <c r="H16" i="52" s="1"/>
  <c r="I6" i="40"/>
  <c r="K6" i="40" s="1"/>
  <c r="L6" i="40" s="1"/>
  <c r="J6" i="40"/>
  <c r="A6" i="1"/>
  <c r="K16" i="59" l="1"/>
  <c r="I16" i="59"/>
  <c r="M16" i="59" s="1"/>
  <c r="O16" i="59" s="1"/>
  <c r="A26" i="59" s="1"/>
  <c r="B26" i="59" s="1"/>
  <c r="K16" i="58"/>
  <c r="I16" i="58"/>
  <c r="M16" i="58" s="1"/>
  <c r="O16" i="58" s="1"/>
  <c r="A26" i="58" s="1"/>
  <c r="B26" i="58" s="1"/>
  <c r="E16" i="57"/>
  <c r="G16" i="57"/>
  <c r="K16" i="57"/>
  <c r="J16" i="56"/>
  <c r="I16" i="56"/>
  <c r="K16" i="56" s="1"/>
  <c r="L16" i="56" s="1"/>
  <c r="A28" i="56" s="1"/>
  <c r="B28" i="56" s="1"/>
  <c r="J16" i="55"/>
  <c r="I16" i="55"/>
  <c r="K16" i="55" s="1"/>
  <c r="L16" i="55" s="1"/>
  <c r="A28" i="55" s="1"/>
  <c r="B28" i="55" s="1"/>
  <c r="J16" i="54"/>
  <c r="I16" i="54"/>
  <c r="K16" i="54" s="1"/>
  <c r="L16" i="54" s="1"/>
  <c r="A28" i="54" s="1"/>
  <c r="B28" i="54" s="1"/>
  <c r="J16" i="53"/>
  <c r="I16" i="53"/>
  <c r="K16" i="53" s="1"/>
  <c r="L16" i="53" s="1"/>
  <c r="A28" i="53" s="1"/>
  <c r="B28" i="53" s="1"/>
  <c r="J16" i="52"/>
  <c r="I16" i="52"/>
  <c r="K16" i="52" s="1"/>
  <c r="L16" i="52" s="1"/>
  <c r="A26" i="52" s="1"/>
  <c r="B26" i="52" s="1"/>
  <c r="B6" i="1"/>
  <c r="A5" i="1"/>
  <c r="G26" i="59" l="1"/>
  <c r="C26" i="59"/>
  <c r="H26" i="59" s="1"/>
  <c r="E26" i="59"/>
  <c r="G26" i="58"/>
  <c r="E26" i="58"/>
  <c r="C26" i="58"/>
  <c r="H26" i="58" s="1"/>
  <c r="L16" i="57"/>
  <c r="N16" i="57" s="1"/>
  <c r="A26" i="57" s="1"/>
  <c r="B26" i="57" s="1"/>
  <c r="E26" i="57" s="1"/>
  <c r="G28" i="56"/>
  <c r="E28" i="56"/>
  <c r="C28" i="56"/>
  <c r="H28" i="56" s="1"/>
  <c r="G28" i="55"/>
  <c r="E28" i="55"/>
  <c r="C28" i="55"/>
  <c r="H28" i="55" s="1"/>
  <c r="C28" i="54"/>
  <c r="H28" i="54" s="1"/>
  <c r="G28" i="54"/>
  <c r="E28" i="54"/>
  <c r="C28" i="53"/>
  <c r="H28" i="53" s="1"/>
  <c r="G28" i="53"/>
  <c r="E28" i="53"/>
  <c r="G26" i="52"/>
  <c r="E26" i="52"/>
  <c r="C26" i="52"/>
  <c r="H26" i="52" s="1"/>
  <c r="C6" i="1"/>
  <c r="F6" i="1"/>
  <c r="D6" i="1"/>
  <c r="B5" i="1"/>
  <c r="K26" i="59" l="1"/>
  <c r="I26" i="59"/>
  <c r="M26" i="59" s="1"/>
  <c r="O26" i="59" s="1"/>
  <c r="A36" i="59" s="1"/>
  <c r="B36" i="59" s="1"/>
  <c r="K26" i="58"/>
  <c r="I26" i="58"/>
  <c r="C26" i="57"/>
  <c r="H26" i="57" s="1"/>
  <c r="I26" i="57" s="1"/>
  <c r="G26" i="57"/>
  <c r="J28" i="56"/>
  <c r="I28" i="56"/>
  <c r="K28" i="56" s="1"/>
  <c r="L28" i="56" s="1"/>
  <c r="A40" i="56" s="1"/>
  <c r="B40" i="56" s="1"/>
  <c r="G40" i="56" s="1"/>
  <c r="J28" i="55"/>
  <c r="I28" i="55"/>
  <c r="K28" i="55" s="1"/>
  <c r="L28" i="55" s="1"/>
  <c r="A38" i="55" s="1"/>
  <c r="B38" i="55" s="1"/>
  <c r="J28" i="54"/>
  <c r="I28" i="54"/>
  <c r="K28" i="54" s="1"/>
  <c r="L28" i="54" s="1"/>
  <c r="A38" i="54" s="1"/>
  <c r="B38" i="54" s="1"/>
  <c r="J28" i="53"/>
  <c r="I28" i="53"/>
  <c r="K28" i="53" s="1"/>
  <c r="L28" i="53" s="1"/>
  <c r="A38" i="53" s="1"/>
  <c r="B38" i="53" s="1"/>
  <c r="J26" i="52"/>
  <c r="I26" i="52"/>
  <c r="K26" i="52" s="1"/>
  <c r="L26" i="52" s="1"/>
  <c r="A36" i="52" s="1"/>
  <c r="B36" i="52" s="1"/>
  <c r="G6" i="1"/>
  <c r="I6" i="1" s="1"/>
  <c r="I5" i="1" s="1"/>
  <c r="C5" i="1"/>
  <c r="E36" i="59" l="1"/>
  <c r="G36" i="59"/>
  <c r="C36" i="59"/>
  <c r="H36" i="59" s="1"/>
  <c r="M26" i="58"/>
  <c r="O26" i="58" s="1"/>
  <c r="A36" i="58" s="1"/>
  <c r="B36" i="58" s="1"/>
  <c r="L26" i="57"/>
  <c r="N26" i="57" s="1"/>
  <c r="A36" i="57" s="1"/>
  <c r="B36" i="57" s="1"/>
  <c r="C36" i="57" s="1"/>
  <c r="H36" i="57" s="1"/>
  <c r="I36" i="57" s="1"/>
  <c r="K26" i="57"/>
  <c r="E40" i="56"/>
  <c r="C40" i="56"/>
  <c r="H40" i="56" s="1"/>
  <c r="G38" i="55"/>
  <c r="E38" i="55"/>
  <c r="C38" i="55"/>
  <c r="H38" i="55" s="1"/>
  <c r="G38" i="54"/>
  <c r="E38" i="54"/>
  <c r="C38" i="54"/>
  <c r="H38" i="54" s="1"/>
  <c r="G38" i="53"/>
  <c r="E38" i="53"/>
  <c r="C38" i="53"/>
  <c r="H38" i="53" s="1"/>
  <c r="G36" i="52"/>
  <c r="E36" i="52"/>
  <c r="C36" i="52"/>
  <c r="H36" i="52" s="1"/>
  <c r="H6" i="1"/>
  <c r="G5" i="1"/>
  <c r="A16" i="40"/>
  <c r="B16" i="40" s="1"/>
  <c r="K36" i="59" l="1"/>
  <c r="I36" i="59"/>
  <c r="M36" i="59" s="1"/>
  <c r="O36" i="59" s="1"/>
  <c r="A46" i="59" s="1"/>
  <c r="B46" i="59" s="1"/>
  <c r="E36" i="58"/>
  <c r="G36" i="58"/>
  <c r="C36" i="58"/>
  <c r="H36" i="58" s="1"/>
  <c r="I36" i="58" s="1"/>
  <c r="G36" i="57"/>
  <c r="E36" i="57"/>
  <c r="K36" i="57"/>
  <c r="I40" i="56"/>
  <c r="K40" i="56" s="1"/>
  <c r="L40" i="56" s="1"/>
  <c r="A50" i="56" s="1"/>
  <c r="B50" i="56" s="1"/>
  <c r="J40" i="56"/>
  <c r="I38" i="55"/>
  <c r="K38" i="55" s="1"/>
  <c r="L38" i="55" s="1"/>
  <c r="A48" i="55" s="1"/>
  <c r="B48" i="55" s="1"/>
  <c r="J38" i="55"/>
  <c r="I38" i="54"/>
  <c r="K38" i="54" s="1"/>
  <c r="L38" i="54" s="1"/>
  <c r="A48" i="54" s="1"/>
  <c r="B48" i="54" s="1"/>
  <c r="J38" i="54"/>
  <c r="J38" i="53"/>
  <c r="I38" i="53"/>
  <c r="K38" i="53" s="1"/>
  <c r="L38" i="53" s="1"/>
  <c r="A48" i="53" s="1"/>
  <c r="B48" i="53" s="1"/>
  <c r="I36" i="52"/>
  <c r="K36" i="52" s="1"/>
  <c r="L36" i="52" s="1"/>
  <c r="A46" i="52" s="1"/>
  <c r="B46" i="52" s="1"/>
  <c r="J36" i="52"/>
  <c r="G16" i="40"/>
  <c r="E16" i="40"/>
  <c r="C16" i="40"/>
  <c r="H16" i="40" s="1"/>
  <c r="H5" i="1"/>
  <c r="J6" i="1"/>
  <c r="K6" i="1" s="1"/>
  <c r="A16" i="1" s="1"/>
  <c r="B16" i="1" s="1"/>
  <c r="E46" i="59" l="1"/>
  <c r="C46" i="59"/>
  <c r="H46" i="59" s="1"/>
  <c r="G46" i="59"/>
  <c r="K36" i="58"/>
  <c r="M36" i="58"/>
  <c r="O36" i="58" s="1"/>
  <c r="A46" i="58" s="1"/>
  <c r="B46" i="58" s="1"/>
  <c r="L36" i="57"/>
  <c r="N36" i="57" s="1"/>
  <c r="A46" i="57" s="1"/>
  <c r="B46" i="57" s="1"/>
  <c r="C46" i="57" s="1"/>
  <c r="H46" i="57" s="1"/>
  <c r="I46" i="57" s="1"/>
  <c r="G50" i="56"/>
  <c r="C50" i="56"/>
  <c r="H50" i="56" s="1"/>
  <c r="E50" i="56"/>
  <c r="G48" i="55"/>
  <c r="E48" i="55"/>
  <c r="C48" i="55"/>
  <c r="H48" i="55" s="1"/>
  <c r="G48" i="54"/>
  <c r="E48" i="54"/>
  <c r="C48" i="54"/>
  <c r="H48" i="54" s="1"/>
  <c r="G48" i="53"/>
  <c r="E48" i="53"/>
  <c r="C48" i="53"/>
  <c r="H48" i="53" s="1"/>
  <c r="J5" i="1"/>
  <c r="C46" i="52"/>
  <c r="H46" i="52" s="1"/>
  <c r="G46" i="52"/>
  <c r="E46" i="52"/>
  <c r="I16" i="40"/>
  <c r="K16" i="40" s="1"/>
  <c r="L16" i="40" s="1"/>
  <c r="A26" i="40" s="1"/>
  <c r="B26" i="40" s="1"/>
  <c r="J16" i="40"/>
  <c r="C16" i="1"/>
  <c r="F16" i="1"/>
  <c r="D16" i="1"/>
  <c r="K5" i="1"/>
  <c r="I46" i="59" l="1"/>
  <c r="M46" i="59" s="1"/>
  <c r="O46" i="59" s="1"/>
  <c r="A56" i="59" s="1"/>
  <c r="B56" i="59" s="1"/>
  <c r="C56" i="59" s="1"/>
  <c r="K46" i="59"/>
  <c r="E46" i="58"/>
  <c r="G46" i="58"/>
  <c r="C46" i="58"/>
  <c r="H46" i="58" s="1"/>
  <c r="K46" i="58" s="1"/>
  <c r="E46" i="57"/>
  <c r="G46" i="57"/>
  <c r="K46" i="57"/>
  <c r="J50" i="56"/>
  <c r="I50" i="56"/>
  <c r="K50" i="56" s="1"/>
  <c r="L50" i="56" s="1"/>
  <c r="A63" i="56" s="1"/>
  <c r="B63" i="56" s="1"/>
  <c r="C63" i="56" s="1"/>
  <c r="J48" i="55"/>
  <c r="I48" i="55"/>
  <c r="K48" i="55" s="1"/>
  <c r="L48" i="55" s="1"/>
  <c r="A58" i="55" s="1"/>
  <c r="B58" i="55" s="1"/>
  <c r="C58" i="55" s="1"/>
  <c r="J48" i="54"/>
  <c r="I48" i="54"/>
  <c r="K48" i="54" s="1"/>
  <c r="L48" i="54" s="1"/>
  <c r="A58" i="54" s="1"/>
  <c r="B58" i="54" s="1"/>
  <c r="C58" i="54" s="1"/>
  <c r="J48" i="53"/>
  <c r="I48" i="53"/>
  <c r="K48" i="53" s="1"/>
  <c r="L48" i="53" s="1"/>
  <c r="A58" i="53" s="1"/>
  <c r="B58" i="53" s="1"/>
  <c r="C58" i="53" s="1"/>
  <c r="J46" i="52"/>
  <c r="I46" i="52"/>
  <c r="K46" i="52" s="1"/>
  <c r="L46" i="52" s="1"/>
  <c r="A56" i="52" s="1"/>
  <c r="B56" i="52" s="1"/>
  <c r="C56" i="52" s="1"/>
  <c r="G26" i="40"/>
  <c r="C26" i="40"/>
  <c r="H26" i="40" s="1"/>
  <c r="I26" i="40" s="1"/>
  <c r="K26" i="40" s="1"/>
  <c r="L26" i="40" s="1"/>
  <c r="A36" i="40" s="1"/>
  <c r="B36" i="40" s="1"/>
  <c r="E26" i="40"/>
  <c r="G16" i="1"/>
  <c r="I46" i="58" l="1"/>
  <c r="M46" i="58" s="1"/>
  <c r="O46" i="58" s="1"/>
  <c r="A56" i="58" s="1"/>
  <c r="B56" i="58" s="1"/>
  <c r="C56" i="58" s="1"/>
  <c r="L46" i="57"/>
  <c r="N46" i="57" s="1"/>
  <c r="A56" i="57" s="1"/>
  <c r="B56" i="57" s="1"/>
  <c r="C56" i="57" s="1"/>
  <c r="J26" i="40"/>
  <c r="G36" i="40"/>
  <c r="C36" i="40"/>
  <c r="H36" i="40" s="1"/>
  <c r="E36" i="40"/>
  <c r="I16" i="1"/>
  <c r="H16" i="1"/>
  <c r="J16" i="1" s="1"/>
  <c r="K16" i="1" s="1"/>
  <c r="A26" i="1" s="1"/>
  <c r="B26" i="1" s="1"/>
  <c r="C26" i="1" l="1"/>
  <c r="F26" i="1"/>
  <c r="D26" i="1"/>
  <c r="J36" i="40" l="1"/>
  <c r="I36" i="40"/>
  <c r="K36" i="40" s="1"/>
  <c r="L36" i="40" s="1"/>
  <c r="A46" i="40" s="1"/>
  <c r="B46" i="40" s="1"/>
  <c r="G26" i="1"/>
  <c r="G46" i="40" l="1"/>
  <c r="C46" i="40"/>
  <c r="H46" i="40" s="1"/>
  <c r="E46" i="40"/>
  <c r="H26" i="1"/>
  <c r="I26" i="1"/>
  <c r="J26" i="1" l="1"/>
  <c r="K26" i="1" s="1"/>
  <c r="A36" i="1" s="1"/>
  <c r="B36" i="1" s="1"/>
  <c r="I46" i="40"/>
  <c r="K46" i="40" s="1"/>
  <c r="L46" i="40" s="1"/>
  <c r="A56" i="40" s="1"/>
  <c r="B56" i="40" s="1"/>
  <c r="C56" i="40" s="1"/>
  <c r="J46" i="40"/>
  <c r="C36" i="1" l="1"/>
  <c r="G36" i="1" s="1"/>
  <c r="D36" i="1"/>
  <c r="F36" i="1"/>
  <c r="H36" i="1" l="1"/>
  <c r="J36" i="1" s="1"/>
  <c r="K36" i="1" s="1"/>
  <c r="A46" i="1" s="1"/>
  <c r="B46" i="1" s="1"/>
  <c r="C46" i="1" s="1"/>
  <c r="G46" i="1" s="1"/>
  <c r="I36" i="1"/>
  <c r="H46" i="1" l="1"/>
  <c r="J46" i="1" s="1"/>
  <c r="K46" i="1" s="1"/>
  <c r="A56" i="1" s="1"/>
  <c r="B56" i="1" s="1"/>
  <c r="C56" i="1" s="1"/>
  <c r="I46" i="1"/>
</calcChain>
</file>

<file path=xl/sharedStrings.xml><?xml version="1.0" encoding="utf-8"?>
<sst xmlns="http://schemas.openxmlformats.org/spreadsheetml/2006/main" count="1844" uniqueCount="982">
  <si>
    <t>Vertex42.com によるカレンダー テンプレート</t>
  </si>
  <si>
    <t>https://www.vertex42.com/calendars/</t>
  </si>
  <si>
    <t>年</t>
  </si>
  <si>
    <t>開始月</t>
  </si>
  <si>
    <t>開始曜日</t>
  </si>
  <si>
    <t>[ページ レイアウト] &gt; [テーマ] に移動して、</t>
  </si>
  <si>
    <t>別の色とフォントを選択します。</t>
  </si>
  <si>
    <t>このテンプレートについて</t>
  </si>
  <si>
    <t>Vertex42.com によって提供されるこのテンプレートを使用して、家庭用、仕事用、学校用の 12 か月のカレンダーを作成して印刷します。年と開始月を入力し、各週を日曜日から開始するか月曜日から開始するかを選択します。ページの上部にある先月と翌月の小さなカレンダーは、便利な参照用として使用できます。カレンダーを共有して共同編集する、または壁、デスク、冷蔵庫に貼ったりプランナーに渡したりするために印刷することができます。2018 年、2019 年、2020 年、およびそれ以降に対応します。</t>
  </si>
  <si>
    <t>その他のカレンダー テンプレート</t>
  </si>
  <si>
    <t>Vertex42.com にアクセスして、さまざまなカレンダー テンプレートをダウンロードしてください。</t>
  </si>
  <si>
    <t>Vertex42 について</t>
  </si>
  <si>
    <t>Vertex42.com では、企業、家庭、教育用に 300 を超える本格的なデザインのスプレッドシート テンプレートを提供しています。この大部分は無料でダウンロードすることができます。Vertex42.com のコレクションには、各種のカレンダー、プランナー、スケジュールに加えて、予算作成、債務削減、ローン返済用の個人の財務に関するスプレッドシートも含まれています。</t>
  </si>
  <si>
    <t>企業向けには、請求書、タイム シート、在庫管理、財務諸表、プロジェクト計画策定テンプレートがあります。学生と教師向けには、授業計画表、成績表、出席簿などのリソースがあります。献立表、チェックリスト、運動記録を使用して家族の生活を整理しましょう。各テンプレートは、数千のユーザーからのフィードバックを基に時間をかけて十分に研究、調整、改良されたものです。</t>
  </si>
  <si>
    <t>ワークシートのみを印刷します。</t>
    <phoneticPr fontId="25"/>
  </si>
  <si>
    <t>ブック全体を印刷するか、または選択した</t>
    <phoneticPr fontId="25"/>
  </si>
  <si>
    <t>メモ</t>
    <phoneticPr fontId="25"/>
  </si>
  <si>
    <r>
      <t>ステップ 2:</t>
    </r>
    <r>
      <rPr>
        <b/>
        <sz val="14"/>
        <color theme="1" tint="0.34998626667073579"/>
        <rFont val="Meiryo UI"/>
        <family val="3"/>
        <charset val="128"/>
      </rPr>
      <t>開始曜日を選択します</t>
    </r>
  </si>
  <si>
    <r>
      <t>ステップ 3:</t>
    </r>
    <r>
      <rPr>
        <b/>
        <sz val="14"/>
        <color theme="1" tint="0.34998626667073579"/>
        <rFont val="Meiryo UI"/>
        <family val="3"/>
        <charset val="128"/>
      </rPr>
      <t>テーマの色/フォントをカスタマイズします</t>
    </r>
  </si>
  <si>
    <r>
      <t>ステップ 4:</t>
    </r>
    <r>
      <rPr>
        <b/>
        <sz val="14"/>
        <color theme="1" tint="0.34998626667073579"/>
        <rFont val="Meiryo UI"/>
        <family val="3"/>
        <charset val="128"/>
      </rPr>
      <t>用紙または PDF を印刷します</t>
    </r>
  </si>
  <si>
    <r>
      <t>ステップ 1:</t>
    </r>
    <r>
      <rPr>
        <b/>
        <sz val="28"/>
        <color theme="1" tint="0.34998626667073579"/>
        <rFont val="Meiryo UI"/>
        <family val="3"/>
        <charset val="128"/>
      </rPr>
      <t>年と開始月を入力します</t>
    </r>
  </si>
  <si>
    <t>会長</t>
  </si>
  <si>
    <t>代表取締役</t>
  </si>
  <si>
    <t>静岡県倫理法人会東部地区</t>
    <phoneticPr fontId="25"/>
  </si>
  <si>
    <t xml:space="preserve">御殿場市倫理法人会 </t>
  </si>
  <si>
    <t xml:space="preserve">三島市倫理法人会 </t>
  </si>
  <si>
    <t>沼津北倫理法人会</t>
  </si>
  <si>
    <t>THE GOTEMBAKAN</t>
  </si>
  <si>
    <t>三島商工会議所1F 
さんしんみゅうくんホール</t>
    <rPh sb="0" eb="1">
      <t>サン</t>
    </rPh>
    <phoneticPr fontId="25"/>
  </si>
  <si>
    <t>アクアガーデン迎賓館</t>
  </si>
  <si>
    <t>AM6:00～AM7:00</t>
  </si>
  <si>
    <t>静岡県倫理法人会</t>
  </si>
  <si>
    <t>平松 季哲 氏</t>
  </si>
  <si>
    <t>代表</t>
  </si>
  <si>
    <t>令和7年度三役</t>
  </si>
  <si>
    <t>代表取締役社長</t>
  </si>
  <si>
    <t>（一社）倫理研究所</t>
  </si>
  <si>
    <t>名誉研究員</t>
  </si>
  <si>
    <t>相談役</t>
  </si>
  <si>
    <t>一般社団法人倫理研究所</t>
  </si>
  <si>
    <t>専務取締役</t>
  </si>
  <si>
    <t>幹事</t>
  </si>
  <si>
    <t>法人アドバイザー</t>
  </si>
  <si>
    <t>副会長</t>
  </si>
  <si>
    <t>取締役</t>
  </si>
  <si>
    <t>足下の実践を磨く</t>
  </si>
  <si>
    <t>研究員</t>
  </si>
  <si>
    <t>宮内 秀樹 氏</t>
  </si>
  <si>
    <t>熱海市準倫理法人会</t>
  </si>
  <si>
    <t>今宮神社</t>
  </si>
  <si>
    <t>AM7：00~AM8：00</t>
    <phoneticPr fontId="25"/>
  </si>
  <si>
    <t>倫理に学び</t>
  </si>
  <si>
    <t>(一社)倫理研究所 法人局 参事</t>
  </si>
  <si>
    <t>（株）山田自動車</t>
  </si>
  <si>
    <t>代表取締役会長</t>
  </si>
  <si>
    <t>山田 憲市 氏</t>
  </si>
  <si>
    <t>夫婦愛和で大逆転！</t>
  </si>
  <si>
    <t>（株）アスナロカン</t>
  </si>
  <si>
    <t>取締役会長</t>
  </si>
  <si>
    <t>望月 義明 氏</t>
  </si>
  <si>
    <t>心のクセ</t>
  </si>
  <si>
    <t>富士市倫理法人会</t>
  </si>
  <si>
    <t>専任幹事</t>
  </si>
  <si>
    <t>(有)清和電機製作所</t>
  </si>
  <si>
    <t>深沢 広樹 氏</t>
  </si>
  <si>
    <t>倫理経営塾で学んだこと</t>
  </si>
  <si>
    <t>伊豆中央倫理法人会</t>
  </si>
  <si>
    <t>(一社)イズバウンド</t>
  </si>
  <si>
    <t>代表理事</t>
  </si>
  <si>
    <t>木村 政彦 氏</t>
  </si>
  <si>
    <t>静岡県倫理法人会東部地区</t>
    <rPh sb="8" eb="9">
      <t>ヒガシ</t>
    </rPh>
    <phoneticPr fontId="25"/>
  </si>
  <si>
    <t xml:space="preserve">沼津市倫理法人会 </t>
  </si>
  <si>
    <t xml:space="preserve">	沼津
リバーサイドホテル</t>
  </si>
  <si>
    <t>裾野長泉倫理法人会</t>
  </si>
  <si>
    <t>裾野市商工会館　会議室</t>
  </si>
  <si>
    <t xml:space="preserve">伊豆中央倫理法人会 </t>
  </si>
  <si>
    <t>伊豆長岡温泉　　 　　ホテル 天坊</t>
    <rPh sb="0" eb="2">
      <t>イズ</t>
    </rPh>
    <phoneticPr fontId="31"/>
  </si>
  <si>
    <t>令和7年度 静岡県倫理法人会活動方針</t>
  </si>
  <si>
    <t>株式会社たこ満</t>
  </si>
  <si>
    <t>わが生涯に一片の悔いなし</t>
  </si>
  <si>
    <t>沼津市倫理法人会</t>
  </si>
  <si>
    <t>会員</t>
  </si>
  <si>
    <t>おあしす鍼灸接骨院</t>
  </si>
  <si>
    <t>掃部 雅博 氏</t>
  </si>
  <si>
    <t>倫理と出逢い</t>
  </si>
  <si>
    <t>明治安田生命保険相互会社</t>
  </si>
  <si>
    <t>沼津南営業所 営業所長</t>
  </si>
  <si>
    <t>仲條 仁斗 氏</t>
  </si>
  <si>
    <t>会長職を振り返って</t>
  </si>
  <si>
    <t>監査</t>
  </si>
  <si>
    <t>株式会社EMインターナショナル 代表取締役</t>
  </si>
  <si>
    <t>インクルージョン専門学院 理事長</t>
  </si>
  <si>
    <t>村田 笑子 氏</t>
  </si>
  <si>
    <t>成功への道しるべー倫理の学び４０年を振り返って</t>
  </si>
  <si>
    <t>内田 文明 氏</t>
  </si>
  <si>
    <t>新役員の抱負</t>
  </si>
  <si>
    <t>御殿場市倫理法人会</t>
  </si>
  <si>
    <t>正副事務長 専任幹事</t>
  </si>
  <si>
    <t>戸塚 清代美 氏 他</t>
  </si>
  <si>
    <t>６委員</t>
  </si>
  <si>
    <t>方壁 範隆 氏 他</t>
  </si>
  <si>
    <t>先代から学んだこと</t>
  </si>
  <si>
    <t>東部地区地区長　倫理経営塾講師</t>
  </si>
  <si>
    <t>(株)イワサキ経営</t>
  </si>
  <si>
    <t>吉川 正明 氏</t>
  </si>
  <si>
    <t>三役リレースピーチ</t>
  </si>
  <si>
    <t>三島市倫理法人会</t>
  </si>
  <si>
    <t>三役</t>
  </si>
  <si>
    <t>反始慎終Ⅱ</t>
  </si>
  <si>
    <t>一般社団法人倫理研究所　法人局　参事</t>
  </si>
  <si>
    <t>三重県倫理法人会　名誉法人アドバイザー</t>
  </si>
  <si>
    <t>(有)八王子屋</t>
  </si>
  <si>
    <t>遠藤 洋徳 氏</t>
  </si>
  <si>
    <t>私はどう学か</t>
  </si>
  <si>
    <t>株式会社　エーユー</t>
  </si>
  <si>
    <t>青木 一平 氏</t>
  </si>
  <si>
    <t>倫理で学んだこと</t>
  </si>
  <si>
    <t>(有)秋山土建</t>
  </si>
  <si>
    <t>秋山 陵 氏</t>
  </si>
  <si>
    <t>祝　15周年</t>
  </si>
  <si>
    <t>事務長</t>
  </si>
  <si>
    <t>(株)秋山建設</t>
  </si>
  <si>
    <t>秋山 かおる 氏</t>
  </si>
  <si>
    <t>事業継承・受ける立場での倫理</t>
  </si>
  <si>
    <t>富士市中央倫理法人会</t>
  </si>
  <si>
    <t>幹事・MS委員</t>
  </si>
  <si>
    <t>(株)ふもとっぱら</t>
  </si>
  <si>
    <t>総務部長</t>
  </si>
  <si>
    <t>竹川 大登 氏</t>
  </si>
  <si>
    <t>倫理と不倫理　　ダメ人間の反省（半生）</t>
  </si>
  <si>
    <t>ＩＲコモンズ株式会社</t>
  </si>
  <si>
    <t>鈴木 勝一 氏</t>
  </si>
  <si>
    <t>株式会社エーユー</t>
  </si>
  <si>
    <t>運命自招</t>
  </si>
  <si>
    <t>株式会社四季はうす</t>
  </si>
  <si>
    <t>鈴木 直司 氏</t>
  </si>
  <si>
    <t>人間の使命を生きる</t>
  </si>
  <si>
    <t>(株)八木繊維</t>
  </si>
  <si>
    <t>八木 和男 氏</t>
  </si>
  <si>
    <t>今まで会った出来事</t>
  </si>
  <si>
    <t>原田建設(株)</t>
  </si>
  <si>
    <t>原田 精治 氏</t>
  </si>
  <si>
    <t>あえて苦手なことを選択してみたら</t>
  </si>
  <si>
    <t>運営委員</t>
  </si>
  <si>
    <t>株式会社FPパートナー</t>
  </si>
  <si>
    <t>芳村 早織 氏</t>
  </si>
  <si>
    <t>決意表明</t>
  </si>
  <si>
    <t>会員リレースピーチ</t>
  </si>
  <si>
    <t>沼津北倫理法人会　新三役決意表明</t>
  </si>
  <si>
    <t>会長職を拝命して〜捨我得全〜</t>
  </si>
  <si>
    <t>（一社）イズバウンド</t>
  </si>
  <si>
    <t>後藤 譲治 氏</t>
  </si>
  <si>
    <t>吉岡 成一郎 氏</t>
  </si>
  <si>
    <t>村木 豊 氏</t>
  </si>
  <si>
    <t>津市倫理法人会 令和7年度三役</t>
  </si>
  <si>
    <t>令和７年度正副会長 相談役</t>
  </si>
  <si>
    <t>勝又 正之 氏 他</t>
  </si>
  <si>
    <t>AM7：00~AM8：00</t>
  </si>
  <si>
    <t>富士研実践報告</t>
  </si>
  <si>
    <t>女性委員</t>
  </si>
  <si>
    <t>(有) 長田設備</t>
  </si>
  <si>
    <t>長田 しづ江 氏</t>
  </si>
  <si>
    <t>広報委員</t>
  </si>
  <si>
    <t>(株) ポッケット</t>
  </si>
  <si>
    <t>前田 大輔 氏</t>
  </si>
  <si>
    <t>倫理でシングルプーレーヤーになる</t>
  </si>
  <si>
    <t>(有)京昌園</t>
  </si>
  <si>
    <t>高木 美賀 氏</t>
  </si>
  <si>
    <t>御殿場市の救急医療</t>
  </si>
  <si>
    <t>(株)会夢主</t>
  </si>
  <si>
    <t>横山 大 氏</t>
  </si>
  <si>
    <t>会長職を拝命して 捨我得善　</t>
  </si>
  <si>
    <t>一般社団法人イズバウンド</t>
  </si>
  <si>
    <t>御殿場総合サービス株式会社の概要と理念</t>
  </si>
  <si>
    <t>御殿場総合サービス株式会社</t>
  </si>
  <si>
    <t>取締役社長</t>
  </si>
  <si>
    <t>岸 泰弘 氏</t>
  </si>
  <si>
    <t>自分の人生を自分で切り開く</t>
  </si>
  <si>
    <t>一般社団法人ココハウス 代表理事</t>
  </si>
  <si>
    <t>駿河美装 代表</t>
  </si>
  <si>
    <t>三浦 美保 氏</t>
  </si>
  <si>
    <t>45歳からの学びなおし</t>
  </si>
  <si>
    <t>原田法律事務所</t>
  </si>
  <si>
    <t>弁護士</t>
  </si>
  <si>
    <t>原田 健一 氏</t>
  </si>
  <si>
    <t>過去の自分と今の自分 倫理との出会い</t>
  </si>
  <si>
    <t>株式会社影山運輸</t>
  </si>
  <si>
    <t>大村 正人 氏</t>
  </si>
  <si>
    <t>人との出会い</t>
  </si>
  <si>
    <t>株式会社金子工務店</t>
  </si>
  <si>
    <t>金子 恵一朗 氏</t>
  </si>
  <si>
    <t>絶望から希望へ~捨我得全~</t>
  </si>
  <si>
    <t>一般社団法人イズ バウンド</t>
  </si>
  <si>
    <t>倫理と経営</t>
  </si>
  <si>
    <t>（株）たこ満</t>
  </si>
  <si>
    <t>社員を大切にする心の経営</t>
  </si>
  <si>
    <t>東部地区地区長</t>
  </si>
  <si>
    <t>（株）イワサキ経営</t>
  </si>
  <si>
    <t>倫理経営の学びを愉しむ</t>
  </si>
  <si>
    <t>エイチ・スマイル（株）</t>
  </si>
  <si>
    <t>袴田 敦志 氏</t>
  </si>
  <si>
    <t>足下の実践</t>
  </si>
  <si>
    <t>磐田市倫理法人会</t>
  </si>
  <si>
    <t>（株）スズケン</t>
  </si>
  <si>
    <t>鈴木 博久 氏</t>
  </si>
  <si>
    <t>倫理を学び経営に活かす</t>
  </si>
  <si>
    <t>副会長・倫理経営塾講師リーダー</t>
  </si>
  <si>
    <t>（株）アイデックス</t>
  </si>
  <si>
    <t>鈴木 啓之 氏</t>
  </si>
  <si>
    <t>倫理って楽しい！　実践を実験中！</t>
  </si>
  <si>
    <t>妻・メラノーマ闘病死、長男・病気の山、次男・やんちゃ… 「人は鏡、万象はわが師」に気づくでの長かった道のり</t>
  </si>
  <si>
    <t>雄大グループ株式会社</t>
  </si>
  <si>
    <t>編集長</t>
  </si>
  <si>
    <t>土屋 雄二郎 氏</t>
  </si>
  <si>
    <t>栞の効用～足下の実践～</t>
  </si>
  <si>
    <t>一般社団法人倫理研究所　</t>
  </si>
  <si>
    <t>法人局　参事　法人アドバイザー</t>
  </si>
  <si>
    <t>(株)じょぶ</t>
  </si>
  <si>
    <t>佐藤 福男 氏</t>
  </si>
  <si>
    <t>これからのこと…</t>
  </si>
  <si>
    <t>三島市税務署</t>
  </si>
  <si>
    <t>署長</t>
  </si>
  <si>
    <t>岩元 昭三 氏</t>
  </si>
  <si>
    <t>毎日こども食堂について</t>
  </si>
  <si>
    <t>一般社団法人　ルミナス</t>
  </si>
  <si>
    <t>尾朝 健太郎 氏</t>
  </si>
  <si>
    <t>社員と共に歩んだ30年　～学びと成長の足跡～</t>
  </si>
  <si>
    <t>（株）アーティスティックス</t>
  </si>
  <si>
    <t>長岡 善章 氏</t>
  </si>
  <si>
    <t>活かしきる</t>
  </si>
  <si>
    <t>一般社団法人倫理研究所 法人局倫理法人会</t>
  </si>
  <si>
    <t>法人スーパーバイザー</t>
  </si>
  <si>
    <t>アーティスティック・コミュニティ</t>
  </si>
  <si>
    <t>工藤 直彦 氏</t>
  </si>
  <si>
    <t>エイチスマイル株式会社</t>
  </si>
  <si>
    <t>Global Financial A　LLC</t>
  </si>
  <si>
    <t>代表取締役　CEO</t>
  </si>
  <si>
    <t>久保田 淳也 氏</t>
  </si>
  <si>
    <t>『心身経倫』～倫理を学び、倫理と生きる～</t>
    <phoneticPr fontId="25"/>
  </si>
  <si>
    <t>希望は心の太陽</t>
  </si>
  <si>
    <t>MS委員長</t>
  </si>
  <si>
    <t>（株）ＳＵＢＩＲＡ</t>
  </si>
  <si>
    <t>中村 聡介 氏</t>
  </si>
  <si>
    <t>倫理と共に生きる～素直な自分を作る道しるべ～</t>
  </si>
  <si>
    <t>(株)サンザ</t>
  </si>
  <si>
    <t>ホテルアンダのおうち副支配人</t>
  </si>
  <si>
    <t>西浦 靖 氏</t>
  </si>
  <si>
    <t>実践力を磨く～微差の積み重ねが大差を生む～</t>
  </si>
  <si>
    <t>法人局　法人スーパーバイザー</t>
  </si>
  <si>
    <t>株式会社ミットランド経営</t>
  </si>
  <si>
    <t>古川 典明 氏</t>
  </si>
  <si>
    <t>倫理をやめてはいけません！</t>
  </si>
  <si>
    <t>西部地区副地区長</t>
  </si>
  <si>
    <t>株式会社　ロージーライフ</t>
  </si>
  <si>
    <t>増田 哲也 氏</t>
  </si>
  <si>
    <t>人を愛して争わず　互いのお繁栄を願います</t>
  </si>
  <si>
    <t>運命自招を体験中　倫理法人会に 出会って変わってきた事</t>
  </si>
  <si>
    <t>(株)ケンゾウ 鐵工</t>
  </si>
  <si>
    <t>代表 取締役</t>
  </si>
  <si>
    <t>服部 隆徳 氏</t>
  </si>
  <si>
    <t>第一感を信じて</t>
  </si>
  <si>
    <t>幹事・青年委員</t>
  </si>
  <si>
    <t>セキトランスシステム(株)</t>
  </si>
  <si>
    <t>関 泰士 氏</t>
  </si>
  <si>
    <t>起業初期こそ倫理を学ぶべき理由　〜崩壊家庭からみえた人生の使命〜</t>
  </si>
  <si>
    <t>運営委員・青年委員</t>
  </si>
  <si>
    <t>NOVE（株）/Violas　</t>
  </si>
  <si>
    <t>専務取締役/代表</t>
  </si>
  <si>
    <t>久保田 千紘 氏</t>
  </si>
  <si>
    <t>富士山と倫理</t>
  </si>
  <si>
    <t>(有)サンアイ</t>
  </si>
  <si>
    <t>店長</t>
  </si>
  <si>
    <t>植松 一成 氏</t>
  </si>
  <si>
    <t>子育てが最高の自分自身のチャンス！ともに歩む～子は親の心を実演する名優である～</t>
  </si>
  <si>
    <t>宇波 育代 氏</t>
  </si>
  <si>
    <t>障がいをもった方の働き方</t>
  </si>
  <si>
    <t>社会福祉法人ステップワン</t>
  </si>
  <si>
    <t>根上 豊子 氏</t>
  </si>
  <si>
    <t>実践のススメ</t>
  </si>
  <si>
    <t>人生最高の資産</t>
  </si>
  <si>
    <t>法人レクチャラー</t>
  </si>
  <si>
    <t>オフィスしょくの達人</t>
  </si>
  <si>
    <t>阪田 浩子 氏</t>
  </si>
  <si>
    <t>(株)EMインターナショナル</t>
  </si>
  <si>
    <t>この地と仲間とお客様</t>
  </si>
  <si>
    <t>ネッツトヨタ静岡株式会社</t>
  </si>
  <si>
    <t>梨本 幸博 氏</t>
  </si>
  <si>
    <t>山あり、谷あり、ジェットコースター的倫理体験記</t>
  </si>
  <si>
    <t>羽田空港倫理法人会</t>
  </si>
  <si>
    <t>専任幹事　法人レクチャラー</t>
  </si>
  <si>
    <t>株式会社日本自動車流通機構</t>
  </si>
  <si>
    <t>犬伏 秀一 氏</t>
  </si>
  <si>
    <t>倫理との出会いと外国人労働者から見る日本</t>
  </si>
  <si>
    <t>ライズウィン共同組合</t>
  </si>
  <si>
    <t>事務局長</t>
  </si>
  <si>
    <t>林 大森 氏</t>
  </si>
  <si>
    <t>地域電力の安定供給と沼津(静岡県東部地域)に期待すること</t>
  </si>
  <si>
    <t>株式会社関電工</t>
  </si>
  <si>
    <t>静岡支店長</t>
  </si>
  <si>
    <t>高橋 昭彦 氏</t>
  </si>
  <si>
    <t>倫理を纏う大切さ</t>
  </si>
  <si>
    <t>副幹事長</t>
  </si>
  <si>
    <t>ピアノ調律あんどう</t>
  </si>
  <si>
    <t>安藤 真知子 氏</t>
  </si>
  <si>
    <t>希望は心の太陽である</t>
  </si>
  <si>
    <t>（株）SUBIRA</t>
  </si>
  <si>
    <t>係わり愛</t>
  </si>
  <si>
    <t>金沢市中央倫理法人会 会長</t>
  </si>
  <si>
    <t>株式会社　ジョイテル</t>
  </si>
  <si>
    <t>中野 晴行 氏</t>
  </si>
  <si>
    <t>幸せになれる法則</t>
  </si>
  <si>
    <t>浜松市倫理法人会</t>
  </si>
  <si>
    <t>（株）メディアサーブ</t>
  </si>
  <si>
    <t>大須賀 優子氏</t>
  </si>
  <si>
    <t>倫理と不倫理　 ダメ人間の反省（半生）</t>
  </si>
  <si>
    <t>ＩＲコモンズ㈱</t>
  </si>
  <si>
    <t>鈴木 勝一氏</t>
  </si>
  <si>
    <t>人生観をもって力強く生きる</t>
  </si>
  <si>
    <t>(株)かあてんや</t>
  </si>
  <si>
    <t>中崎 行雄氏</t>
  </si>
  <si>
    <t>私はどう学ぶか</t>
  </si>
  <si>
    <t>青木 一平氏</t>
  </si>
  <si>
    <t>「当たり前」に揺さぶりを ～視点が変われば社会も変わる～</t>
  </si>
  <si>
    <t>和太鼓奏者/パーカッショニスト/社会福祉士</t>
  </si>
  <si>
    <t>片岡 亮太 氏</t>
  </si>
  <si>
    <t>転機と倫理と倫理経営塾</t>
  </si>
  <si>
    <t>志太榛南倫理法人会</t>
  </si>
  <si>
    <t>MS委員</t>
  </si>
  <si>
    <t>有限会社　三和化学</t>
  </si>
  <si>
    <t>岩本 祥和 氏</t>
  </si>
  <si>
    <t>感謝無敵</t>
  </si>
  <si>
    <t>福井県倫理法人会</t>
  </si>
  <si>
    <t>朝礼委員長・法人レクチャラー</t>
  </si>
  <si>
    <t>OZTEC株式会社</t>
  </si>
  <si>
    <t>尾﨑 喜代博 氏</t>
  </si>
  <si>
    <t>相談役・MS委員</t>
  </si>
  <si>
    <t>堀江歯科医院</t>
  </si>
  <si>
    <t>院長</t>
  </si>
  <si>
    <t>堀江 伴英 氏</t>
  </si>
  <si>
    <t>倫理を学んで変わったこと・変わらないこと</t>
    <phoneticPr fontId="25"/>
  </si>
  <si>
    <t>伊豆長岡温泉
ホテル 天坊</t>
    <rPh sb="0" eb="2">
      <t>イズ</t>
    </rPh>
    <phoneticPr fontId="31"/>
  </si>
  <si>
    <t>人生の転機</t>
  </si>
  <si>
    <t>清水倫理法人会</t>
  </si>
  <si>
    <t>(株)Frontier</t>
  </si>
  <si>
    <t>福田 一枝 氏</t>
  </si>
  <si>
    <t>心の在り方を大切にする</t>
  </si>
  <si>
    <t>一般社団法人倫理研究所　法人局</t>
  </si>
  <si>
    <t>アシスト・クルー（株）</t>
  </si>
  <si>
    <t>上野 博之 氏</t>
  </si>
  <si>
    <t>倫理法人会で学んだこと</t>
  </si>
  <si>
    <t>浜松市南倫理法人会</t>
  </si>
  <si>
    <t>米澤製作株式会社</t>
  </si>
  <si>
    <t>米澤 亘 氏</t>
  </si>
  <si>
    <t>倫理復帰</t>
  </si>
  <si>
    <t>沼津市 倫理法人会</t>
  </si>
  <si>
    <t>オフィス　タカダ</t>
  </si>
  <si>
    <t>髙田 孝三 氏</t>
  </si>
  <si>
    <t>運命は自らまねき、境遇は自ら造る</t>
  </si>
  <si>
    <t>(株)益山電気工事</t>
  </si>
  <si>
    <t>益山 卓哉 氏</t>
  </si>
  <si>
    <t>私のミッション　(ブラジル生まれの日系２世:バイリンガル／バイカルチャーで分かった自分のミッション)</t>
  </si>
  <si>
    <t>岳南地区　副地区長</t>
  </si>
  <si>
    <t>紙バンド手芸専門店(株)</t>
  </si>
  <si>
    <t>取締役部長</t>
  </si>
  <si>
    <t>原田 知博 氏</t>
  </si>
  <si>
    <t>障害年金と居住支援について～命を救える支援の輪～</t>
  </si>
  <si>
    <t>グローバル社会保険労務士事務所</t>
  </si>
  <si>
    <t>石井 久美子 氏</t>
  </si>
  <si>
    <t>小さなことの積み重ね 「今を楽しむ」</t>
  </si>
  <si>
    <t>専任幹事・研修委員</t>
  </si>
  <si>
    <t>オフィス葉音</t>
  </si>
  <si>
    <t>堀江 弓子 氏</t>
  </si>
  <si>
    <t>倫理への恩返し～経営を変えた6年の倫理指導～</t>
  </si>
  <si>
    <t>金沢市倫理法人会</t>
  </si>
  <si>
    <t>(株)不動ホールディングス/学校法人金沢工業大学</t>
  </si>
  <si>
    <t>代表取締役/講師</t>
  </si>
  <si>
    <t>藤田 一郎 氏</t>
  </si>
  <si>
    <t>良い結果は、心の準備から</t>
  </si>
  <si>
    <t>（一社）倫理研究所　</t>
  </si>
  <si>
    <t>法人局参事　法人アドバイザー</t>
  </si>
  <si>
    <t>(株)まるや　荒井産業（株）</t>
  </si>
  <si>
    <t>荒井 久満 氏</t>
  </si>
  <si>
    <t>わがまま勝手な僕の倫理～わがままを取り去る実践と自己革新の実践～</t>
  </si>
  <si>
    <t>株式会社カインドBiz</t>
  </si>
  <si>
    <t>横石 潤一郎 氏</t>
  </si>
  <si>
    <t>志ある経営を目指して</t>
  </si>
  <si>
    <t>石井 真人 氏</t>
  </si>
  <si>
    <t>安全保障とは</t>
  </si>
  <si>
    <t>FNPOWER株式会社</t>
  </si>
  <si>
    <t>若林 洋平 氏</t>
  </si>
  <si>
    <t>休会</t>
  </si>
  <si>
    <t>他力本願の半生</t>
  </si>
  <si>
    <t>株式会社M’s PLANNING　</t>
  </si>
  <si>
    <t>栗田 昭彦 氏</t>
  </si>
  <si>
    <t>感謝とチャレンジの３０年</t>
  </si>
  <si>
    <t>エコフィールド株式会社</t>
  </si>
  <si>
    <t>強矢 到 氏</t>
  </si>
  <si>
    <t>フェンシングのまちの実現に向けて～沼津市が目指す未来像～</t>
  </si>
  <si>
    <t>株式会社大志建設</t>
  </si>
  <si>
    <t>杉澤 教人 氏</t>
  </si>
  <si>
    <t>どうしたら倫理が身につくか</t>
  </si>
  <si>
    <t>名誉法人アドバイザー</t>
  </si>
  <si>
    <t>岡田印刷株式会社</t>
  </si>
  <si>
    <t>アドバイザー</t>
  </si>
  <si>
    <t>岡田 紀夫 氏</t>
  </si>
  <si>
    <t>「倫理指導の偉力」～即実践で人生180度激変～</t>
  </si>
  <si>
    <t>一般社団法人倫理研究所/愛知県小牧市倫理法人会</t>
  </si>
  <si>
    <t>法人レクチャラー/相談役</t>
  </si>
  <si>
    <t>(株)中日本キャンピング</t>
  </si>
  <si>
    <t>横地 伸泰 氏</t>
  </si>
  <si>
    <t>僕たちは富士研で出会いました。</t>
  </si>
  <si>
    <t>幹事・広報委員</t>
  </si>
  <si>
    <t>(株)ポケット</t>
  </si>
  <si>
    <t>合同会社KUREBA</t>
  </si>
  <si>
    <t>業務執行社員</t>
  </si>
  <si>
    <t>関 幹太 氏</t>
  </si>
  <si>
    <t>専任幹事　</t>
  </si>
  <si>
    <t>(有)秋山土建　</t>
  </si>
  <si>
    <t>常務取締役</t>
  </si>
  <si>
    <t>今を生きる　（苦難福門）</t>
  </si>
  <si>
    <t>(有)コムライズシズオカ</t>
  </si>
  <si>
    <t>井野 裕 氏</t>
  </si>
  <si>
    <t>富士研を受講して起こった変化</t>
  </si>
  <si>
    <t>エステック株式会社</t>
  </si>
  <si>
    <t>大転換期をいかに乗りきるか</t>
  </si>
  <si>
    <t>一般社団法人倫理研究所 法人局</t>
  </si>
  <si>
    <t>税理士法人C＆C</t>
  </si>
  <si>
    <t>所長・代表社員</t>
  </si>
  <si>
    <t>岡庭 武利 氏</t>
  </si>
  <si>
    <t>倫理をお寺経営に生かす</t>
  </si>
  <si>
    <t>三明寺</t>
  </si>
  <si>
    <t>住職</t>
  </si>
  <si>
    <t>大嶽 正泰 氏</t>
  </si>
  <si>
    <t>静岡の魅力を世界へ届ける！　〜地域ブランド｢静岡人｣誕生の秘密と未来への可能性〜</t>
  </si>
  <si>
    <t>株式会社エスクリエイト</t>
  </si>
  <si>
    <t>石川 雅章 氏</t>
  </si>
  <si>
    <t>RINRI１７０００への道のり～倫理経営へのチャレンジ！～</t>
  </si>
  <si>
    <t>(株)アスナロカン/有限会社ボウイカンパニー</t>
  </si>
  <si>
    <t>取締役 会長/代表取締役</t>
  </si>
  <si>
    <t>幸運を招く秘法</t>
  </si>
  <si>
    <t>株式会社ゲンキの平和堂　リサイクルモールみっけ</t>
  </si>
  <si>
    <t>取締役BOSS</t>
  </si>
  <si>
    <t>藤本 定明 氏</t>
  </si>
  <si>
    <t>100日実践のすすめ</t>
  </si>
  <si>
    <t>倫理と不倫理～ダメ人間の反省（半生）～</t>
  </si>
  <si>
    <t>IRコモンズ(株)</t>
  </si>
  <si>
    <t>倫理と不倫理　ダメ人間の反省（半生）</t>
  </si>
  <si>
    <t>沼津市倫理法人会　</t>
  </si>
  <si>
    <t>会長　</t>
  </si>
  <si>
    <t>IRコモンズ(株)　</t>
  </si>
  <si>
    <t>ウェルカムピンチ</t>
  </si>
  <si>
    <t>富士宮市倫理法人会</t>
  </si>
  <si>
    <t>アドリ株式会社</t>
  </si>
  <si>
    <t>小河 麦人 氏</t>
  </si>
  <si>
    <t>実践しないと意味がない！！</t>
  </si>
  <si>
    <t>青年委員</t>
  </si>
  <si>
    <t>サンフィールド株式会社</t>
  </si>
  <si>
    <t>菅野 裕紀 氏</t>
  </si>
  <si>
    <t>人生の指針は倫理</t>
  </si>
  <si>
    <t>有限会社太豊工業</t>
  </si>
  <si>
    <t>安田 厚士 氏</t>
  </si>
  <si>
    <t>あきらめない</t>
  </si>
  <si>
    <t>西部地区地区長</t>
  </si>
  <si>
    <t>㈱名倉ルーフ</t>
  </si>
  <si>
    <t>名倉 孝次 氏</t>
  </si>
  <si>
    <t>地球倫理の推進</t>
  </si>
  <si>
    <t>法人局普及事業部 東海・北陸方面</t>
  </si>
  <si>
    <t>副方面長</t>
  </si>
  <si>
    <t>髙橋 哲也 氏</t>
  </si>
  <si>
    <t>苦難福門</t>
  </si>
  <si>
    <t>（株）深澤自動車修理工場</t>
  </si>
  <si>
    <t>深澤 陽子 氏</t>
  </si>
  <si>
    <t>新年式</t>
  </si>
  <si>
    <t>心のくせ</t>
  </si>
  <si>
    <t>富士市倫理法人</t>
  </si>
  <si>
    <t>有限会社 清和電機製作所</t>
  </si>
  <si>
    <t>倫理と組織</t>
  </si>
  <si>
    <t>大阪府倫理法人会</t>
  </si>
  <si>
    <t>相談役　法人局　法人スーパーバイザー</t>
  </si>
  <si>
    <t>株式会社コアー建築建築工房</t>
  </si>
  <si>
    <t>吉瀬 融 氏</t>
  </si>
  <si>
    <t>自分の肩に背負うもの</t>
  </si>
  <si>
    <t>新年決意表明リレースピーチ</t>
  </si>
  <si>
    <t>令和７年度 役職者</t>
  </si>
  <si>
    <t>沼津市倫理法人会 令和７年度役職者</t>
  </si>
  <si>
    <t>何を実践したら人生が良くなったか、お話しします</t>
  </si>
  <si>
    <t>沼津市議会議員</t>
  </si>
  <si>
    <t>小澤 隆 氏</t>
  </si>
  <si>
    <t>反始慎終</t>
  </si>
  <si>
    <t>一般社団法人倫理研究所　法人レクチャラー</t>
  </si>
  <si>
    <t>福井県倫理法人会 副会長</t>
  </si>
  <si>
    <t>株式会社オームラ</t>
  </si>
  <si>
    <t>会長取締役</t>
  </si>
  <si>
    <t>大村 洋子 氏</t>
  </si>
  <si>
    <t>金融業界再編と企業風土の融合</t>
  </si>
  <si>
    <t>三井住友信託銀行株式会社</t>
  </si>
  <si>
    <t>沼津支店長</t>
  </si>
  <si>
    <t>豊田 俊介 氏</t>
  </si>
  <si>
    <t>（株）つよ氣</t>
  </si>
  <si>
    <t>今仁 節子 氏</t>
  </si>
  <si>
    <t>『打つ手は無限』できる理由を考えよう！</t>
  </si>
  <si>
    <t>法人局</t>
  </si>
  <si>
    <t>株式会社マネースマート</t>
  </si>
  <si>
    <t>村上 実 氏</t>
  </si>
  <si>
    <t>アドリ(株)</t>
  </si>
  <si>
    <t>今を楽しむ　～小さなことの積み重ね～</t>
  </si>
  <si>
    <t>途中</t>
  </si>
  <si>
    <t>幹事・朝礼委員</t>
  </si>
  <si>
    <t>弥栄</t>
  </si>
  <si>
    <t>木牟禮 正浩 氏</t>
  </si>
  <si>
    <t>これからの企業の目指す道～社員一人一人の幸せを目指す地域密着企業 たこ満～ の最新の経営</t>
  </si>
  <si>
    <t>株式会社イワサキ経営</t>
  </si>
  <si>
    <t>救えなかった命と、倫友に救われた自分</t>
  </si>
  <si>
    <t>静岡市準倫理法人会</t>
  </si>
  <si>
    <t>副専任幹事</t>
  </si>
  <si>
    <t>DelFino株式会社</t>
  </si>
  <si>
    <t>堀越 崇 氏</t>
  </si>
  <si>
    <t>実践塾 半塾生としての学びと実践</t>
  </si>
  <si>
    <t>豊田市東倫理法人会　</t>
  </si>
  <si>
    <t>えぷろんフーズ株式会社</t>
  </si>
  <si>
    <t>河合 岳史 氏</t>
  </si>
  <si>
    <t>普及は愛情～白の行動旗がもたらしてくれたもの～</t>
  </si>
  <si>
    <t>京都府倫理法人会　法人レクチャラー　倫理経営塾塾実行委員長</t>
  </si>
  <si>
    <t>京都東倫理法人会　相談役</t>
  </si>
  <si>
    <t>(株)丸勝　</t>
  </si>
  <si>
    <t>山脇 健司 氏</t>
  </si>
  <si>
    <t>倫理を学んで</t>
  </si>
  <si>
    <t>キウラス株式会社（Kamileon58）店長 /</t>
  </si>
  <si>
    <t>コロマガふじ製作実行委員会 代表</t>
  </si>
  <si>
    <t>花田 ミナ 氏</t>
  </si>
  <si>
    <t>エステック(株)</t>
  </si>
  <si>
    <t>新年の抱負　会員スピーチリレー</t>
  </si>
  <si>
    <t>本を忘れず、末を乱さず～お好み焼きPIYO　祝５周年！～</t>
  </si>
  <si>
    <t>お好み焼き　PIYO</t>
  </si>
  <si>
    <t>中村 浩子 氏</t>
  </si>
  <si>
    <t>純粋倫理を愉しむ〜繋がり直し〜</t>
  </si>
  <si>
    <t>あんしんビジネスサポート株式会社</t>
  </si>
  <si>
    <t>影山 伸和 氏</t>
  </si>
  <si>
    <t>苦難福門？</t>
  </si>
  <si>
    <t>(株)age-Age corporation</t>
  </si>
  <si>
    <t>大嶽 健太郎 氏</t>
  </si>
  <si>
    <t>逆境は魂の成長なり</t>
    <rPh sb="3" eb="4">
      <t>タマシイ</t>
    </rPh>
    <rPh sb="5" eb="7">
      <t>セイチョウ</t>
    </rPh>
    <phoneticPr fontId="25"/>
  </si>
  <si>
    <t>熱海商工会議所</t>
    <phoneticPr fontId="25"/>
  </si>
  <si>
    <t>熱海商工会議所</t>
    <phoneticPr fontId="25"/>
  </si>
  <si>
    <t>【女子活モーニングセミナー】泣いてばかりはいられない</t>
    <rPh sb="1" eb="3">
      <t>ジョシ</t>
    </rPh>
    <rPh sb="3" eb="4">
      <t>カツ</t>
    </rPh>
    <rPh sb="14" eb="15">
      <t>ナ</t>
    </rPh>
    <phoneticPr fontId="25"/>
  </si>
  <si>
    <t>二宮尊徳について</t>
  </si>
  <si>
    <t>裾野長泉倫理法人会　</t>
  </si>
  <si>
    <t>マルフク・オートサービス(株)</t>
  </si>
  <si>
    <t>横山 俊英 氏</t>
  </si>
  <si>
    <t>休講</t>
  </si>
  <si>
    <t>「得るは捨つるにあり」パート2</t>
  </si>
  <si>
    <t>　法人局　法人スーパーバイザー</t>
  </si>
  <si>
    <t>(株)ﾄｯﾌﾟ</t>
  </si>
  <si>
    <t>新庄 昇 氏</t>
  </si>
  <si>
    <t>熱海プリンのはじまり（沼津・御殿場・熱海合同ＭＳ）</t>
  </si>
  <si>
    <t>株式会社TTC</t>
  </si>
  <si>
    <t>河越 康行 氏</t>
  </si>
  <si>
    <t>RINRI1700への道</t>
  </si>
  <si>
    <t>株式会社アスナロカン</t>
  </si>
  <si>
    <t>祝日のため休会</t>
  </si>
  <si>
    <t>やるときは、ひとつずつ(2)</t>
  </si>
  <si>
    <t>(一社)倫理研究所</t>
  </si>
  <si>
    <t>株式会社フィディア</t>
  </si>
  <si>
    <t>福井 龍介 氏</t>
  </si>
  <si>
    <t>上善如水</t>
  </si>
  <si>
    <t>有限会社エンジェルハート</t>
  </si>
  <si>
    <t>佐藤 徹志 氏</t>
  </si>
  <si>
    <t>軍司建設株式会社</t>
  </si>
  <si>
    <t>軍司 芳孝 氏</t>
  </si>
  <si>
    <t>倫理で学んで良かったこと</t>
    <phoneticPr fontId="25"/>
  </si>
  <si>
    <t>倫理・道徳の基本は親孝行 ―　母こそ生命のふるさと　―</t>
  </si>
  <si>
    <t>(有)アート・ビューロー</t>
  </si>
  <si>
    <t>秋鹿 博 氏</t>
  </si>
  <si>
    <t>足下（そっか）の実践を磨く</t>
  </si>
  <si>
    <t>法人局普及事業部　東海・北陸方面</t>
  </si>
  <si>
    <t>方面長</t>
  </si>
  <si>
    <t>可能性は無限大！</t>
  </si>
  <si>
    <t>静岡市駿河準倫理法人会</t>
  </si>
  <si>
    <t>株式会社チェンジマスターズ</t>
  </si>
  <si>
    <t>法貴 礼子 氏</t>
  </si>
  <si>
    <t>心を磨くことで見える可能性</t>
  </si>
  <si>
    <t>研修委員長</t>
  </si>
  <si>
    <t>今を生きる</t>
  </si>
  <si>
    <t>株式会社栗山化成工業所</t>
  </si>
  <si>
    <t>栗山 章 氏</t>
  </si>
  <si>
    <t>アイス屋がゴミを拾ったら教授になった</t>
  </si>
  <si>
    <t>(特非)NPOサプライズ</t>
  </si>
  <si>
    <t>飯倉 清太 氏</t>
  </si>
  <si>
    <t>富士研セミナーを経験して</t>
  </si>
  <si>
    <t>一般社団法人　イズバウンド</t>
  </si>
  <si>
    <t>倫理を学んで変化したこと</t>
  </si>
  <si>
    <t>一般社団法人ココハウス　 代表理事</t>
  </si>
  <si>
    <t>駿河美装　代表</t>
  </si>
  <si>
    <t>倫理は自身を磨き続ける場</t>
  </si>
  <si>
    <t>朝霧ハイランド(株)・キャンスポ株式会社</t>
  </si>
  <si>
    <t>まかいの牧場観光部係長・キャンスポ㈱取締役</t>
  </si>
  <si>
    <t>新海 貴志 氏</t>
  </si>
  <si>
    <t>「明朗・愛和・喜働」</t>
  </si>
  <si>
    <t>一般社団法人倫理研究所　法人局　法人スーパーバイザー</t>
  </si>
  <si>
    <t>山梨県つる倫理法人会　相談役</t>
  </si>
  <si>
    <t>株式会社OMT</t>
  </si>
  <si>
    <t>小俣 政英 氏</t>
  </si>
  <si>
    <t>倫理の学びを実践する（私の場合をお話します）</t>
  </si>
  <si>
    <t>熱海市準倫理法人会</t>
    <rPh sb="0" eb="3">
      <t>アタミシ</t>
    </rPh>
    <rPh sb="3" eb="9">
      <t>ジュンリンリホウジンカイ</t>
    </rPh>
    <phoneticPr fontId="4"/>
  </si>
  <si>
    <t>事務長</t>
    <rPh sb="0" eb="3">
      <t>ジムチョウ</t>
    </rPh>
    <phoneticPr fontId="4"/>
  </si>
  <si>
    <t>株式会社　馬渕商事　関東百貨店健康保険組合　熱海保養所　とよさか</t>
  </si>
  <si>
    <t>調理長</t>
    <rPh sb="2" eb="3">
      <t>チョウ</t>
    </rPh>
    <phoneticPr fontId="4"/>
  </si>
  <si>
    <t>丸山 巧司 氏</t>
    <rPh sb="0" eb="2">
      <t>マルヤマ</t>
    </rPh>
    <rPh sb="3" eb="4">
      <t>タクミ</t>
    </rPh>
    <rPh sb="4" eb="5">
      <t>ツカサ</t>
    </rPh>
    <rPh sb="6" eb="7">
      <t>シ</t>
    </rPh>
    <phoneticPr fontId="4"/>
  </si>
  <si>
    <t>「やるときは、ひとつずつ」</t>
  </si>
  <si>
    <t>鳥取県倫理法人会　相談役</t>
    <rPh sb="3" eb="8">
      <t>リンリホウジンカイ</t>
    </rPh>
    <phoneticPr fontId="4"/>
  </si>
  <si>
    <t>福井 龍介 氏</t>
    <rPh sb="6" eb="7">
      <t>シ</t>
    </rPh>
    <phoneticPr fontId="4"/>
  </si>
  <si>
    <t>途中</t>
    <rPh sb="0" eb="2">
      <t>トチュウ</t>
    </rPh>
    <phoneticPr fontId="4"/>
  </si>
  <si>
    <t>裾野長泉倫理法人会</t>
    <rPh sb="0" eb="2">
      <t>スソノ</t>
    </rPh>
    <rPh sb="2" eb="4">
      <t>ナガイズミ</t>
    </rPh>
    <rPh sb="4" eb="9">
      <t>リンリホウジンカイ</t>
    </rPh>
    <phoneticPr fontId="4"/>
  </si>
  <si>
    <t>幹事・朝礼委員</t>
    <rPh sb="0" eb="2">
      <t>カンジ</t>
    </rPh>
    <rPh sb="3" eb="7">
      <t>チョウレイイイン</t>
    </rPh>
    <phoneticPr fontId="4"/>
  </si>
  <si>
    <t>弥栄</t>
    <rPh sb="0" eb="2">
      <t>ヤエイ</t>
    </rPh>
    <phoneticPr fontId="4"/>
  </si>
  <si>
    <t>木牟禮 正浩 氏</t>
    <rPh sb="0" eb="1">
      <t>キ</t>
    </rPh>
    <rPh sb="1" eb="2">
      <t>ム</t>
    </rPh>
    <rPh sb="2" eb="3">
      <t>レイ</t>
    </rPh>
    <rPh sb="4" eb="5">
      <t>タダシ</t>
    </rPh>
    <rPh sb="5" eb="6">
      <t>ヒロ</t>
    </rPh>
    <rPh sb="7" eb="8">
      <t>シ</t>
    </rPh>
    <phoneticPr fontId="4"/>
  </si>
  <si>
    <t>人生のター二ングポイント</t>
    <rPh sb="0" eb="2">
      <t>ジンセイ</t>
    </rPh>
    <rPh sb="5" eb="6">
      <t>ニ</t>
    </rPh>
    <phoneticPr fontId="4"/>
  </si>
  <si>
    <t>サイトー農園</t>
    <rPh sb="4" eb="6">
      <t>ノウエン</t>
    </rPh>
    <phoneticPr fontId="4"/>
  </si>
  <si>
    <t>代表</t>
    <rPh sb="0" eb="2">
      <t>ダイヒョウ</t>
    </rPh>
    <phoneticPr fontId="4"/>
  </si>
  <si>
    <t>斎藤 隼人 氏</t>
    <rPh sb="0" eb="2">
      <t>サイトウ</t>
    </rPh>
    <rPh sb="3" eb="5">
      <t>ハヤト</t>
    </rPh>
    <rPh sb="6" eb="7">
      <t>シ</t>
    </rPh>
    <phoneticPr fontId="4"/>
  </si>
  <si>
    <t>美味しい笑顔の作り方</t>
  </si>
  <si>
    <t>Tokibaco</t>
  </si>
  <si>
    <t>湯山 真由美 氏</t>
  </si>
  <si>
    <t>心を高める、経営を伸ばす　 私の理念経営の実践</t>
  </si>
  <si>
    <t>(株)フィットコーポレーション</t>
  </si>
  <si>
    <t>勝亦 智史 氏</t>
  </si>
  <si>
    <t>タンザニア甲子園スタディツアー～もう一つの甲子園～</t>
  </si>
  <si>
    <t>静岡県立御殿場高等学校</t>
  </si>
  <si>
    <t>野球部監督</t>
  </si>
  <si>
    <t>内藤 英伍 氏</t>
  </si>
  <si>
    <t>なんのために</t>
  </si>
  <si>
    <t>千葉県君津市倫理法人会</t>
  </si>
  <si>
    <t>千葉県倫理法人会研修委員会副委員長・法人レクチャラー</t>
  </si>
  <si>
    <t>(株)リホーム和光</t>
  </si>
  <si>
    <t>苅込 重人 氏</t>
  </si>
  <si>
    <t>インフレ時代の日経平均についての独り言</t>
  </si>
  <si>
    <t>SMBC日興証券株式会社</t>
  </si>
  <si>
    <t>竹内 貴浩 氏</t>
  </si>
  <si>
    <t>有限会社秋山土建</t>
  </si>
  <si>
    <t>お客様の感動と、従業員の成長と幸福を追求する</t>
  </si>
  <si>
    <t>株式会社ゴトー</t>
  </si>
  <si>
    <t>後藤 久徳 氏</t>
  </si>
  <si>
    <t>万象我師</t>
  </si>
  <si>
    <t>社会保険労務士法人岡田労務</t>
  </si>
  <si>
    <t>代表社員</t>
  </si>
  <si>
    <t>岡田 順二 氏</t>
  </si>
  <si>
    <t>倫理を学び、経営に活かす</t>
  </si>
  <si>
    <t>株式会社アイデックス</t>
  </si>
  <si>
    <t>富士研体験報告</t>
  </si>
  <si>
    <t>朝礼委員</t>
  </si>
  <si>
    <t>salon Gutie</t>
  </si>
  <si>
    <t>山口 ゆき乃 氏</t>
  </si>
  <si>
    <t>HIROSHITOY</t>
  </si>
  <si>
    <t>山口 裕史 氏</t>
  </si>
  <si>
    <t>人は鏡　人生のレシピ</t>
  </si>
  <si>
    <t>女性副委員長</t>
  </si>
  <si>
    <t>マクロビオティック</t>
  </si>
  <si>
    <t>料理講師</t>
  </si>
  <si>
    <t>平戸 育子 氏</t>
  </si>
  <si>
    <t>活力朝礼は繁栄の源</t>
  </si>
  <si>
    <t>一般社団法人倫理研究所法人局 参事</t>
  </si>
  <si>
    <t>株式会社　紙資源</t>
  </si>
  <si>
    <t>大津 正和 氏</t>
  </si>
  <si>
    <t>自分の身体を健やかに</t>
  </si>
  <si>
    <t>埼玉県倫理法人会 副会長</t>
  </si>
  <si>
    <t>倫理経営インストラクター</t>
  </si>
  <si>
    <t>有限会社ダンテプロゲット　手作りチーズケーキの店ダンテ</t>
  </si>
  <si>
    <t>國武 建明 氏</t>
  </si>
  <si>
    <t>2行減らす</t>
    <rPh sb="1" eb="2">
      <t>ギョウ</t>
    </rPh>
    <rPh sb="2" eb="3">
      <t>ヘ</t>
    </rPh>
    <phoneticPr fontId="25"/>
  </si>
  <si>
    <t>3行減らす</t>
    <rPh sb="1" eb="2">
      <t>ギョウ</t>
    </rPh>
    <rPh sb="2" eb="3">
      <t>ヘ</t>
    </rPh>
    <phoneticPr fontId="25"/>
  </si>
  <si>
    <t>本当の足元の実践とは　〜倫理法人会に入会したらまず〜</t>
  </si>
  <si>
    <t>愛知県小牧市倫理法人会</t>
  </si>
  <si>
    <t>相談役　法人レクチャラー</t>
  </si>
  <si>
    <t>(株)日本キャンピング</t>
  </si>
  <si>
    <t>水と緑を活かした水都･三島のまちづくりとは</t>
  </si>
  <si>
    <t>特定非営利活動法人　グラウンドワーク三島</t>
  </si>
  <si>
    <t>専務理事</t>
  </si>
  <si>
    <t>渡辺 豊博 氏</t>
  </si>
  <si>
    <t>覚悟を決める！</t>
  </si>
  <si>
    <t>埼玉県西入間倫理法人会</t>
  </si>
  <si>
    <t>相談役 法人レクチャラー</t>
  </si>
  <si>
    <t>株式会社PSE資産プランニング</t>
  </si>
  <si>
    <t>杉森 真哉 氏</t>
  </si>
  <si>
    <t>夢をかなえたあと～自衛官生活を終えて思うこと～</t>
  </si>
  <si>
    <t>公益社団法人隊友会　静岡県隊友会　</t>
  </si>
  <si>
    <t>理事役　長泉支部長</t>
  </si>
  <si>
    <t>加藤 泰樹 氏</t>
  </si>
  <si>
    <t>応援は幸せの循環のはじまり～朝チアから生まれた応援学～</t>
  </si>
  <si>
    <t>いたばし倫理法人会</t>
  </si>
  <si>
    <t>一般社団法人全日本応援協会（AJO）</t>
  </si>
  <si>
    <t>朝妻 久実 氏</t>
  </si>
  <si>
    <t>人の役に立つこと</t>
  </si>
  <si>
    <t>函南町議会議員</t>
  </si>
  <si>
    <t>山内 洋平 氏</t>
  </si>
  <si>
    <t>赤坂見付からただの見付に</t>
  </si>
  <si>
    <t>埼玉県三郷市倫理法人会</t>
  </si>
  <si>
    <t>副会長 法人レクチャラー</t>
  </si>
  <si>
    <t>有限会社見付工務店</t>
  </si>
  <si>
    <t>社長</t>
  </si>
  <si>
    <t>見付 春雄 氏</t>
  </si>
  <si>
    <t>事業繁栄する実践のコツ～倫理実践にはコツがある～</t>
  </si>
  <si>
    <t>仕事は夫婦愛和の賜物</t>
  </si>
  <si>
    <t>IZUMI</t>
  </si>
  <si>
    <t>池田 いず美 氏</t>
  </si>
  <si>
    <t>朝礼見学を1000社受け入れて分かったこと</t>
  </si>
  <si>
    <t>東京都渋谷区倫理法人会</t>
  </si>
  <si>
    <t>学校法人石川キンダー学園（1949年創立）</t>
  </si>
  <si>
    <t>城山熊野神社（1042年鎮座）</t>
  </si>
  <si>
    <t>石川 明彦 氏</t>
  </si>
  <si>
    <t>人を愛して争わず　互いの繁栄を願います</t>
  </si>
  <si>
    <t>倫理で見つけたブルーオーシャン</t>
  </si>
  <si>
    <t>はなのき運送</t>
  </si>
  <si>
    <t>中根 裕二 氏</t>
  </si>
  <si>
    <t>静岡県40周年から繋いでいくもの</t>
  </si>
  <si>
    <t>静岡県倫理法人会　</t>
  </si>
  <si>
    <t>(株)たこ満</t>
  </si>
  <si>
    <t>たこ満グループ会長</t>
  </si>
  <si>
    <t>鬼手仏心</t>
  </si>
  <si>
    <t>顧問</t>
  </si>
  <si>
    <t>株式会社　久遠</t>
  </si>
  <si>
    <t>前原 幸夫 氏</t>
  </si>
  <si>
    <t>運命自招～運命っておもしろい～</t>
  </si>
  <si>
    <t>苦難福門～心の棚卸～</t>
  </si>
  <si>
    <t>浅田 美重子 氏</t>
  </si>
  <si>
    <t>課題解決のためのスマートシンキング</t>
  </si>
  <si>
    <t>IVI(インダストリアル バリューチェーン イニシアティブ)</t>
  </si>
  <si>
    <t>企画統括</t>
  </si>
  <si>
    <t>渡邊 嘉彦 氏</t>
  </si>
  <si>
    <t>こもの・いなべ倫理法人会</t>
  </si>
  <si>
    <t>株式会社ミッドランド経営</t>
  </si>
  <si>
    <t>母と私</t>
  </si>
  <si>
    <t>副事務長/女性委員</t>
  </si>
  <si>
    <t>あさひな from head</t>
  </si>
  <si>
    <t>岩崎 奈百合 氏</t>
  </si>
  <si>
    <t>教えて！幹事長！</t>
  </si>
  <si>
    <t>幹事長</t>
  </si>
  <si>
    <t>遠州工機株式会社</t>
  </si>
  <si>
    <t>中川 泰典 氏</t>
  </si>
  <si>
    <t>駿河美装</t>
  </si>
  <si>
    <t>アフリカから見た日本の倫理の凄さ！</t>
  </si>
  <si>
    <t>法人局　参事</t>
  </si>
  <si>
    <t>祗王運送株式会社</t>
  </si>
  <si>
    <t>取締役 相談役</t>
  </si>
  <si>
    <t>伊藤 勇二 氏</t>
  </si>
  <si>
    <t>富士市中央倫理法人会　</t>
  </si>
  <si>
    <t>キウラス株式会社（Kamileon58）　店長</t>
  </si>
  <si>
    <t>コロマガふじ製作実行委員会　代表</t>
  </si>
  <si>
    <t>花田ミナ氏</t>
  </si>
  <si>
    <t>学習者から実践者へ</t>
  </si>
  <si>
    <t>(株)ハイブリッジ・ジャパン　代表取締役</t>
  </si>
  <si>
    <t>高橋 秀一 氏</t>
  </si>
  <si>
    <t>限界突破</t>
  </si>
  <si>
    <t>千葉県銚子市倫理法人会　相談役　法人レクチャラー</t>
  </si>
  <si>
    <t>新生運輸(株) 代表取締役</t>
  </si>
  <si>
    <t>信太 秀樹 氏</t>
  </si>
  <si>
    <t>緒明合資会社</t>
  </si>
  <si>
    <t>緒明 春雄 氏</t>
  </si>
  <si>
    <t>「逆境こそが力になる」～ピンチを楽しむ力～</t>
  </si>
  <si>
    <t>一般社団法人三島青年会議所</t>
  </si>
  <si>
    <t>理事長</t>
  </si>
  <si>
    <t>KARAOKE　BAR　PUSH</t>
  </si>
  <si>
    <t>押尾 直樹 氏</t>
  </si>
  <si>
    <t>発想の転換でチャンスに！</t>
  </si>
  <si>
    <t>（有）三輪建設</t>
  </si>
  <si>
    <t>三輪 暁生 氏</t>
  </si>
  <si>
    <t>事業承継と倫理～弱者のたたかい～</t>
  </si>
  <si>
    <t>愛知県春日井市倫理法人会</t>
  </si>
  <si>
    <t>相談役　法人局名誉法人アドバイザー</t>
  </si>
  <si>
    <t>松尾 隆徳 氏</t>
  </si>
  <si>
    <t>リンリ ＺＥＲＯ</t>
  </si>
  <si>
    <t>株式会社スズケン</t>
  </si>
  <si>
    <t>青年委員長</t>
  </si>
  <si>
    <t>経営者の妻として～観えぬ力～</t>
  </si>
  <si>
    <t>有限会社タイヤステーション裾野</t>
  </si>
  <si>
    <t>渡邊 良美 氏</t>
  </si>
  <si>
    <t>未来を描く</t>
  </si>
  <si>
    <t>特定非営利活動法人リベラヒューマンサポート</t>
  </si>
  <si>
    <t>三好 徹史 氏</t>
  </si>
  <si>
    <t>受け入れること。そこから見えること。</t>
  </si>
  <si>
    <t>幹事・女性委員</t>
  </si>
  <si>
    <t>鈴木印刷(株)</t>
  </si>
  <si>
    <t>鈴木 宏子 氏</t>
  </si>
  <si>
    <t>人生は神の演劇</t>
  </si>
  <si>
    <t>(株)SUBIRA</t>
  </si>
  <si>
    <t>裾野長泉さん、開設から設立までの裏話</t>
  </si>
  <si>
    <t>(株)エアマイスター</t>
  </si>
  <si>
    <t>山本 信宏 氏</t>
  </si>
  <si>
    <t>「組織をまとめるリーダーシップ　～今こそ、一つに！！～」</t>
  </si>
  <si>
    <t>裾野青年会議所</t>
  </si>
  <si>
    <t>静光塗装</t>
  </si>
  <si>
    <t>中島 龍也 氏</t>
  </si>
  <si>
    <t>純粋倫理と出会い今に至る～1ｍｍの挑戦～</t>
  </si>
  <si>
    <t>エイチ・スマイル㈱</t>
  </si>
  <si>
    <t xml:space="preserve"> 熱海商工会議所</t>
    <phoneticPr fontId="25"/>
  </si>
  <si>
    <t>3/4~3/18 今宮神社
3/25 熱海商工会議所</t>
    <phoneticPr fontId="25"/>
  </si>
  <si>
    <t>冨士山座学</t>
  </si>
  <si>
    <t>小山町議会議員</t>
  </si>
  <si>
    <t>米山 千晴 氏</t>
  </si>
  <si>
    <t>富士研体験報告と東南アジア周遊の旅</t>
  </si>
  <si>
    <t>副会長兼広報委員</t>
  </si>
  <si>
    <t>株式会社ポケット</t>
  </si>
  <si>
    <t>倫理経営</t>
  </si>
  <si>
    <t>東京都ひの多摩倫理法人会　</t>
  </si>
  <si>
    <t>武蔵自動車株式会社　　　　　</t>
  </si>
  <si>
    <t>遠藤 力 氏</t>
  </si>
  <si>
    <t>ターニングポイント</t>
  </si>
  <si>
    <t>SP.labo</t>
  </si>
  <si>
    <t>佐藤 英夫 氏</t>
  </si>
  <si>
    <t>感謝を征する者は喜働を制す</t>
  </si>
  <si>
    <t>祝日の為休会</t>
  </si>
  <si>
    <t>純粋倫理を学ぶ</t>
  </si>
  <si>
    <t>有坂 宏一 氏</t>
  </si>
  <si>
    <t>体験から思う組織力の重要性</t>
  </si>
  <si>
    <t>埼玉県東松山・比企倫理法人会　相談役　法人レクチャラー</t>
  </si>
  <si>
    <t>井口 富夫 氏</t>
  </si>
  <si>
    <t>(株)マルイ　</t>
    <phoneticPr fontId="25"/>
  </si>
  <si>
    <t>取締役会長</t>
    <phoneticPr fontId="25"/>
  </si>
  <si>
    <t>倫理の学びを実践する（私の場合をお話しします）</t>
  </si>
  <si>
    <t>株式会社馬渕商事 関東百貨店健康保険組合 熱海保養所 とよさか</t>
  </si>
  <si>
    <t>調理長</t>
  </si>
  <si>
    <t>丸山 巧司 氏</t>
  </si>
  <si>
    <t>論語と倫理</t>
  </si>
  <si>
    <t>㈲松永製餡所</t>
  </si>
  <si>
    <t>宮原 行英 氏</t>
  </si>
  <si>
    <t>倫理実践！　～会社と家庭、どう変わったの！？～</t>
  </si>
  <si>
    <t>（株）中部シイアイシイ研究所</t>
  </si>
  <si>
    <t>山口 弘修 氏</t>
  </si>
  <si>
    <t>株式会社　馬渕商事 関東百貨店健康保険組合　熱海保養所　とよさか</t>
  </si>
  <si>
    <t>「エネキコリ®が倫理指導を受けたら」（反始慎終）</t>
  </si>
  <si>
    <t>静岡市倫理法人会</t>
  </si>
  <si>
    <t>(株)ソマッド</t>
  </si>
  <si>
    <t>久米 歩 氏</t>
  </si>
  <si>
    <t>私の倫理経営</t>
  </si>
  <si>
    <t>紺屋製紙(株)</t>
  </si>
  <si>
    <t>山本 久也 氏</t>
  </si>
  <si>
    <t>倫理法人会からのプレゼント</t>
  </si>
  <si>
    <t>参事　法人スーパーバイザー</t>
  </si>
  <si>
    <t>愛東運輸(株)</t>
  </si>
  <si>
    <t>村山 明子 氏</t>
  </si>
  <si>
    <t>倫理に出会って思うこと</t>
  </si>
  <si>
    <t>小森 啓 氏</t>
  </si>
  <si>
    <t>人生99％ダメ、でもあと1％あるじゃん</t>
  </si>
  <si>
    <t>山下 喜幸 氏</t>
  </si>
  <si>
    <t>倫理と共に３０年</t>
  </si>
  <si>
    <t>(株)深澤自動車修理工場</t>
  </si>
  <si>
    <t>決心は九分の成就～運命自招～</t>
  </si>
  <si>
    <t>神奈川県倫理法人会　第一地区</t>
  </si>
  <si>
    <t>地区長</t>
  </si>
  <si>
    <t>フェインドヘルス</t>
  </si>
  <si>
    <t>吉田 貴芳 氏</t>
  </si>
  <si>
    <t>すべては　神の演劇</t>
  </si>
  <si>
    <t>青木工務店</t>
  </si>
  <si>
    <t>青木 啓二 氏</t>
  </si>
  <si>
    <t>人生ご縁とタイミング</t>
  </si>
  <si>
    <t>志太倫理法人会</t>
  </si>
  <si>
    <t>(株)侑李</t>
  </si>
  <si>
    <t>岩井 有里 氏</t>
  </si>
  <si>
    <t>緒明家の事業と楽寿園</t>
  </si>
  <si>
    <t>建設業界のこれまでとこれから</t>
  </si>
  <si>
    <t>大岡建設工業株式会社</t>
  </si>
  <si>
    <t>内野 聡 氏</t>
  </si>
  <si>
    <t>失敗は経験～身近な体験談から～</t>
  </si>
  <si>
    <t>シラカベ歯科医院</t>
  </si>
  <si>
    <t>白壁 浩之 氏</t>
  </si>
  <si>
    <t>倫理の学びとは、人生の必須科目でしょうか</t>
  </si>
  <si>
    <t>名古屋市中川区倫理法人会</t>
  </si>
  <si>
    <t>坂金製菓株式会社</t>
  </si>
  <si>
    <t>葛島 茂 氏</t>
  </si>
  <si>
    <t>地域の担い手と私たちのこれから～つながりに対する私たちの実践～</t>
  </si>
  <si>
    <t>裾野市市議会議員</t>
  </si>
  <si>
    <t>増田 裕二 氏</t>
  </si>
  <si>
    <t>私の仕事と倫理の関係</t>
  </si>
  <si>
    <t>(有)正直屋</t>
  </si>
  <si>
    <t>方壁 範隆 氏</t>
  </si>
  <si>
    <t>最幸の人生を送る三つの力</t>
  </si>
  <si>
    <t>中西 康成 氏</t>
  </si>
  <si>
    <t>倫理法人会と実践について</t>
  </si>
  <si>
    <t>東部地区副地区長</t>
  </si>
  <si>
    <t>福松屋運送(株)</t>
  </si>
  <si>
    <t>岩瀨 光正 氏</t>
  </si>
  <si>
    <t>人は出逢いによって大きく変わる！</t>
  </si>
  <si>
    <t>何のために？</t>
  </si>
  <si>
    <t>（株）D SPIRITS WORLD</t>
  </si>
  <si>
    <t>金井 政秀 氏</t>
  </si>
  <si>
    <t>ミュージカルは、明朗愛和へ繋がる道　～夫婦で共に歩む、前人未到へのチャレンジ～</t>
  </si>
  <si>
    <t>山口県萩市倫理法人会</t>
  </si>
  <si>
    <t>株式会社オフィスピースオブドリーム</t>
  </si>
  <si>
    <t>伊藤 丈雄 氏</t>
  </si>
  <si>
    <t>実践を通して本とつながる</t>
  </si>
  <si>
    <t>育友ボイスラボ</t>
  </si>
  <si>
    <t>地球倫理の森 ウランブハ沙漠緑化隊に参加して</t>
  </si>
  <si>
    <t>杉澤 教人氏</t>
  </si>
  <si>
    <t>「末来に向けたまちづくり」</t>
  </si>
  <si>
    <t>御殿場市長</t>
  </si>
  <si>
    <t>勝又 正美 氏</t>
  </si>
  <si>
    <t>私たちは、何のために生きているのだろう？</t>
  </si>
  <si>
    <t>ダイヤプラス（株）</t>
  </si>
  <si>
    <t>前原 毅 氏</t>
  </si>
  <si>
    <t>苦難を乗り越えた先の成長とgift</t>
  </si>
  <si>
    <t>株式会社LippsLei</t>
  </si>
  <si>
    <t>渡辺 貴子 氏</t>
  </si>
  <si>
    <t>仲間と共に楽しく学ぶ~ハーブティーを通じた居場所づくり~</t>
  </si>
  <si>
    <t>株式会社　瀧鳳凰　（和漢喫茶 咲良）</t>
  </si>
  <si>
    <t>林 素真子 氏</t>
  </si>
  <si>
    <t>万象我師〜自分が変ればよい〜</t>
  </si>
  <si>
    <t>愛知県倫理法人会三河地区</t>
  </si>
  <si>
    <t>地区長　法人レクチャラー</t>
  </si>
  <si>
    <t>合同会社approve</t>
  </si>
  <si>
    <t>中嶋 美緯子 氏</t>
  </si>
  <si>
    <t>（株）カジマヤ創業105年の沿革と次の100年に向けて</t>
  </si>
  <si>
    <t>株式会社 カジマヤ</t>
  </si>
  <si>
    <t>勝又 淳 氏</t>
  </si>
  <si>
    <t>富士山に想う</t>
  </si>
  <si>
    <t>御殿場市議会議員</t>
  </si>
  <si>
    <t>高村 芳章 氏</t>
  </si>
  <si>
    <t>恩意識を高める</t>
  </si>
  <si>
    <t>法人局 参事 法人アドバイザー</t>
  </si>
  <si>
    <t>角田 恭恵 氏</t>
  </si>
  <si>
    <t>朝霧ハイランド株式会社</t>
  </si>
  <si>
    <t>観光部 係長（場内責任者）</t>
  </si>
  <si>
    <t>街の法律家としての倫理の実践</t>
  </si>
  <si>
    <t>しみずおさむ行政書士事務所</t>
  </si>
  <si>
    <t>清水 修 氏</t>
  </si>
  <si>
    <t>地域の『困った』を喜びの循環に変える</t>
  </si>
  <si>
    <t>伊勢志摩倫理法人会</t>
  </si>
  <si>
    <t>株式会社クロフネファーム</t>
  </si>
  <si>
    <t>案浦 豊土 氏</t>
  </si>
  <si>
    <t>倫理と私</t>
  </si>
  <si>
    <t>感謝が深まれば人生は好転する</t>
  </si>
  <si>
    <t>（株）みらい</t>
  </si>
  <si>
    <t>鈴木 秀幸 氏</t>
  </si>
  <si>
    <t>アウトプット図鑑</t>
  </si>
  <si>
    <t>株式会社秋山建設</t>
  </si>
  <si>
    <t>人生が昇華するとき</t>
  </si>
  <si>
    <t>広報委員長・法人レクチャラー</t>
  </si>
  <si>
    <t>株式会社アマーレ</t>
  </si>
  <si>
    <t>山中 美恵 氏</t>
  </si>
  <si>
    <t>家族からの学び</t>
  </si>
  <si>
    <t>幹事・研修委員</t>
  </si>
  <si>
    <t>(株)三立絹綿社</t>
  </si>
  <si>
    <t>塩川 重仁 氏</t>
  </si>
  <si>
    <t>(株)名倉ルーフ</t>
  </si>
  <si>
    <t>私の「鈍感力」倫理の学びと実践</t>
  </si>
  <si>
    <t>(株)シエロホーム</t>
  </si>
  <si>
    <t>村松 初美 氏</t>
  </si>
  <si>
    <t>倫理を経営にどのように活かしてますか？～目標達成に向けて～</t>
  </si>
  <si>
    <t>東京都倫理法人会</t>
  </si>
  <si>
    <t>(株)廣洋社</t>
  </si>
  <si>
    <t>黒田 武嗣 氏</t>
  </si>
  <si>
    <t>苦難を乗り越える倫理実践</t>
  </si>
  <si>
    <t>東京都羽田空港倫理法人会</t>
  </si>
  <si>
    <t>会長　法人レクチャラー</t>
  </si>
  <si>
    <t>ジャパンエーシービー株式会社</t>
  </si>
  <si>
    <t>代表取締役・社長</t>
  </si>
  <si>
    <t>森薗 文恵 氏</t>
  </si>
  <si>
    <t>組織創りは人づくり</t>
  </si>
  <si>
    <t>東部副地区長</t>
  </si>
  <si>
    <t>宝不動産株式会社</t>
  </si>
  <si>
    <t>小栗 雄介 氏</t>
  </si>
  <si>
    <t>人の喜びは我が喜びなり～自助・互助・自制の精神</t>
  </si>
  <si>
    <t>株式会社前田建設</t>
  </si>
  <si>
    <t>前田 磨 氏</t>
  </si>
  <si>
    <t>世のための純粋倫理、幸せのための純粋倫理</t>
  </si>
  <si>
    <t>沼津市議会</t>
  </si>
  <si>
    <t>議員</t>
  </si>
  <si>
    <t>本質の探求～道徳的思考と自己哲学の確立～</t>
  </si>
  <si>
    <t>修善寺印刷所</t>
  </si>
  <si>
    <t>菊池 竜太 氏</t>
  </si>
  <si>
    <t>子育てから学んだ「個」育て</t>
  </si>
  <si>
    <t>人生は思った通りになるか？？？</t>
  </si>
  <si>
    <t>参事　法人アドバイザー</t>
  </si>
  <si>
    <t>第一物産株式会社</t>
  </si>
  <si>
    <t>取締役快調</t>
  </si>
  <si>
    <t>島 良明 氏</t>
  </si>
  <si>
    <t>倫理との出会いに感謝</t>
  </si>
  <si>
    <t>スズキ化成(株)</t>
  </si>
  <si>
    <t>鈴木 純也 氏</t>
  </si>
  <si>
    <t>すべては　神の演劇</t>
    <phoneticPr fontId="25"/>
  </si>
  <si>
    <t>研修員</t>
  </si>
  <si>
    <t>裾野市について</t>
  </si>
  <si>
    <t>裾野市議会議員</t>
  </si>
  <si>
    <t>浅田 基行 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</si>
</sst>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(* #,##0_);_(* \(#,##0\);_(* &quot;-&quot;_);_(@_)"/>
    <numFmt numFmtId="177" formatCode="aaaa"/>
    <numFmt numFmtId="178" formatCode="d"/>
  </numFmts>
  <fonts count="55" x14ac:knownFonts="1">
    <font>
      <sz val="10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sz val="11"/>
      <color rgb="FF9C0006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b/>
      <sz val="11"/>
      <color theme="0"/>
      <name val="Meiryo UI"/>
      <family val="2"/>
      <charset val="128"/>
    </font>
    <font>
      <sz val="1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u/>
      <sz val="10"/>
      <color theme="11"/>
      <name val="Meiryo UI"/>
      <family val="2"/>
      <charset val="128"/>
    </font>
    <font>
      <sz val="11"/>
      <color rgb="FF006100"/>
      <name val="Meiryo UI"/>
      <family val="2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u/>
      <sz val="10"/>
      <color indexed="12"/>
      <name val="Meiryo UI"/>
      <family val="2"/>
      <charset val="128"/>
    </font>
    <font>
      <sz val="11"/>
      <color rgb="FF3F3F76"/>
      <name val="Meiryo UI"/>
      <family val="2"/>
      <charset val="128"/>
    </font>
    <font>
      <sz val="11"/>
      <color rgb="FFFA7D00"/>
      <name val="Meiryo UI"/>
      <family val="2"/>
      <charset val="128"/>
    </font>
    <font>
      <sz val="11"/>
      <color rgb="FF9C5700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sz val="18"/>
      <color theme="3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rgb="FFFF0000"/>
      <name val="Meiryo UI"/>
      <family val="2"/>
      <charset val="128"/>
    </font>
    <font>
      <b/>
      <sz val="48"/>
      <color theme="4" tint="-0.249977111117893"/>
      <name val="Meiryo UI"/>
      <family val="2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20"/>
      <name val="Meiryo UI"/>
      <family val="3"/>
      <charset val="128"/>
    </font>
    <font>
      <sz val="6"/>
      <name val="Meiryo UI"/>
      <family val="2"/>
      <charset val="128"/>
    </font>
    <font>
      <b/>
      <sz val="12"/>
      <color theme="1" tint="0.34998626667073579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b/>
      <sz val="16"/>
      <color theme="4" tint="-0.249977111117893"/>
      <name val="Meiryo UI"/>
      <family val="3"/>
      <charset val="128"/>
    </font>
    <font>
      <sz val="11"/>
      <color rgb="FF1D2129"/>
      <name val="Meiryo UI"/>
      <family val="3"/>
      <charset val="128"/>
    </font>
    <font>
      <u/>
      <sz val="11"/>
      <color indexed="12"/>
      <name val="Meiryo UI"/>
      <family val="3"/>
      <charset val="128"/>
    </font>
    <font>
      <sz val="11"/>
      <color theme="1" tint="0.499984740745262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8" tint="-0.249977111117893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1" tint="0.499984740745262"/>
      <name val="Meiryo UI"/>
      <family val="3"/>
      <charset val="128"/>
    </font>
    <font>
      <u/>
      <sz val="14"/>
      <color theme="1" tint="0.499984740745262"/>
      <name val="Meiryo UI"/>
      <family val="3"/>
      <charset val="128"/>
    </font>
    <font>
      <b/>
      <sz val="12"/>
      <color theme="8" tint="-0.249977111117893"/>
      <name val="Meiryo UI"/>
      <family val="3"/>
      <charset val="128"/>
    </font>
    <font>
      <b/>
      <sz val="12"/>
      <color indexed="53" tint="-0.249977111117893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theme="4" tint="-0.249977111117893"/>
      <name val="Meiryo UI"/>
      <family val="3"/>
      <charset val="128"/>
    </font>
    <font>
      <b/>
      <sz val="14"/>
      <color theme="1" tint="0.34998626667073579"/>
      <name val="Meiryo UI"/>
      <family val="3"/>
      <charset val="128"/>
    </font>
    <font>
      <sz val="14"/>
      <color theme="1" tint="0.249977111117893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Meiryo UI"/>
      <family val="3"/>
      <charset val="128"/>
    </font>
    <font>
      <b/>
      <sz val="28"/>
      <color theme="4" tint="-0.249977111117893"/>
      <name val="Meiryo UI"/>
      <family val="3"/>
      <charset val="128"/>
    </font>
    <font>
      <b/>
      <sz val="28"/>
      <color theme="1" tint="0.34998626667073579"/>
      <name val="Meiryo UI"/>
      <family val="3"/>
      <charset val="128"/>
    </font>
    <font>
      <sz val="28"/>
      <color theme="1" tint="0.249977111117893"/>
      <name val="Meiryo UI"/>
      <family val="3"/>
      <charset val="128"/>
    </font>
    <font>
      <b/>
      <sz val="36"/>
      <color theme="4" tint="-0.249977111117893"/>
      <name val="Meiryo UI"/>
      <family val="2"/>
      <charset val="128"/>
    </font>
    <font>
      <b/>
      <sz val="11"/>
      <color theme="8" tint="-0.249977111117893"/>
      <name val="Meiryo UI"/>
      <family val="3"/>
      <charset val="128"/>
    </font>
    <font>
      <b/>
      <sz val="11"/>
      <color indexed="53" tint="-0.249977111117893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rgb="FFFF0000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17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3" fillId="6" borderId="0" applyNumberFormat="0" applyBorder="0" applyAlignment="0" applyProtection="0"/>
    <xf numFmtId="0" fontId="16" fillId="7" borderId="0" applyNumberFormat="0" applyBorder="0" applyAlignment="0" applyProtection="0"/>
    <xf numFmtId="0" fontId="14" fillId="8" borderId="9" applyNumberFormat="0" applyAlignment="0" applyProtection="0"/>
    <xf numFmtId="0" fontId="17" fillId="9" borderId="10" applyNumberFormat="0" applyAlignment="0" applyProtection="0"/>
    <xf numFmtId="0" fontId="4" fillId="9" borderId="9" applyNumberFormat="0" applyAlignment="0" applyProtection="0"/>
    <xf numFmtId="0" fontId="15" fillId="0" borderId="11" applyNumberFormat="0" applyFill="0" applyAlignment="0" applyProtection="0"/>
    <xf numFmtId="0" fontId="5" fillId="10" borderId="12" applyNumberFormat="0" applyAlignment="0" applyProtection="0"/>
    <xf numFmtId="0" fontId="20" fillId="0" borderId="0" applyNumberFormat="0" applyFill="0" applyBorder="0" applyAlignment="0" applyProtection="0"/>
    <xf numFmtId="0" fontId="6" fillId="11" borderId="13" applyNumberFormat="0" applyFont="0" applyAlignment="0" applyProtection="0"/>
    <xf numFmtId="0" fontId="7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6">
    <xf numFmtId="0" fontId="0" fillId="0" borderId="0" xfId="0"/>
    <xf numFmtId="0" fontId="22" fillId="0" borderId="0" xfId="3" applyFont="1"/>
    <xf numFmtId="0" fontId="23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24" fillId="0" borderId="0" xfId="3" applyFont="1"/>
    <xf numFmtId="0" fontId="22" fillId="0" borderId="0" xfId="3" applyFont="1" applyAlignment="1">
      <alignment vertical="top"/>
    </xf>
    <xf numFmtId="0" fontId="26" fillId="0" borderId="0" xfId="3" applyFont="1" applyAlignment="1">
      <alignment horizontal="left" vertical="center"/>
    </xf>
    <xf numFmtId="0" fontId="27" fillId="0" borderId="0" xfId="3" applyFont="1" applyAlignment="1">
      <alignment vertical="center"/>
    </xf>
    <xf numFmtId="0" fontId="28" fillId="0" borderId="0" xfId="3" applyFont="1" applyAlignment="1">
      <alignment vertical="center"/>
    </xf>
    <xf numFmtId="0" fontId="29" fillId="0" borderId="0" xfId="3" applyFont="1" applyAlignment="1">
      <alignment horizontal="left" vertical="top" wrapText="1" indent="1"/>
    </xf>
    <xf numFmtId="0" fontId="29" fillId="0" borderId="0" xfId="3" applyFont="1" applyAlignment="1">
      <alignment vertical="top" wrapText="1"/>
    </xf>
    <xf numFmtId="0" fontId="30" fillId="0" borderId="0" xfId="1" applyFont="1" applyAlignment="1" applyProtection="1">
      <alignment horizontal="left" indent="1"/>
    </xf>
    <xf numFmtId="0" fontId="23" fillId="0" borderId="0" xfId="3" applyFont="1" applyAlignment="1">
      <alignment horizontal="left"/>
    </xf>
    <xf numFmtId="0" fontId="31" fillId="0" borderId="0" xfId="3" applyFont="1" applyAlignment="1">
      <alignment vertical="center"/>
    </xf>
    <xf numFmtId="0" fontId="32" fillId="0" borderId="0" xfId="0" applyFont="1"/>
    <xf numFmtId="0" fontId="22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2" fillId="0" borderId="0" xfId="0" applyFont="1"/>
    <xf numFmtId="55" fontId="34" fillId="4" borderId="15" xfId="0" applyNumberFormat="1" applyFont="1" applyFill="1" applyBorder="1" applyAlignment="1">
      <alignment horizontal="center" vertical="center" shrinkToFit="1"/>
    </xf>
    <xf numFmtId="0" fontId="35" fillId="0" borderId="0" xfId="0" applyFont="1"/>
    <xf numFmtId="0" fontId="35" fillId="0" borderId="0" xfId="0" applyFont="1" applyAlignment="1">
      <alignment vertical="center"/>
    </xf>
    <xf numFmtId="0" fontId="36" fillId="0" borderId="0" xfId="2" applyNumberFormat="1" applyFont="1" applyFill="1" applyAlignment="1">
      <alignment horizontal="left"/>
    </xf>
    <xf numFmtId="55" fontId="34" fillId="36" borderId="15" xfId="0" applyNumberFormat="1" applyFont="1" applyFill="1" applyBorder="1" applyAlignment="1">
      <alignment horizontal="center" vertical="center" wrapText="1" shrinkToFit="1"/>
    </xf>
    <xf numFmtId="0" fontId="37" fillId="0" borderId="0" xfId="1" applyFont="1" applyAlignment="1" applyProtection="1">
      <alignment horizontal="left"/>
    </xf>
    <xf numFmtId="55" fontId="38" fillId="36" borderId="16" xfId="0" applyNumberFormat="1" applyFont="1" applyFill="1" applyBorder="1" applyAlignment="1">
      <alignment horizontal="center" vertical="center" wrapText="1" shrinkToFit="1"/>
    </xf>
    <xf numFmtId="55" fontId="39" fillId="36" borderId="16" xfId="0" applyNumberFormat="1" applyFont="1" applyFill="1" applyBorder="1" applyAlignment="1">
      <alignment horizontal="center" vertical="center" wrapText="1" shrinkToFit="1"/>
    </xf>
    <xf numFmtId="0" fontId="35" fillId="37" borderId="20" xfId="0" applyFont="1" applyFill="1" applyBorder="1" applyAlignment="1">
      <alignment vertical="center" shrinkToFit="1"/>
    </xf>
    <xf numFmtId="0" fontId="35" fillId="0" borderId="21" xfId="0" applyFont="1" applyBorder="1" applyAlignment="1">
      <alignment vertical="center" shrinkToFit="1"/>
    </xf>
    <xf numFmtId="0" fontId="35" fillId="37" borderId="1" xfId="0" applyFont="1" applyFill="1" applyBorder="1" applyAlignment="1">
      <alignment vertical="center" shrinkToFit="1"/>
    </xf>
    <xf numFmtId="0" fontId="35" fillId="0" borderId="1" xfId="0" applyFont="1" applyBorder="1" applyAlignment="1">
      <alignment vertical="center" shrinkToFit="1"/>
    </xf>
    <xf numFmtId="0" fontId="35" fillId="37" borderId="22" xfId="0" applyFont="1" applyFill="1" applyBorder="1" applyAlignment="1">
      <alignment vertical="center" shrinkToFit="1"/>
    </xf>
    <xf numFmtId="0" fontId="40" fillId="3" borderId="4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left" vertical="center"/>
    </xf>
    <xf numFmtId="0" fontId="35" fillId="37" borderId="23" xfId="0" applyFont="1" applyFill="1" applyBorder="1" applyAlignment="1">
      <alignment vertical="center" shrinkToFit="1"/>
    </xf>
    <xf numFmtId="0" fontId="35" fillId="0" borderId="24" xfId="0" applyFont="1" applyBorder="1" applyAlignment="1">
      <alignment vertical="center" shrinkToFit="1"/>
    </xf>
    <xf numFmtId="0" fontId="35" fillId="37" borderId="2" xfId="0" applyFont="1" applyFill="1" applyBorder="1" applyAlignment="1">
      <alignment vertical="center" shrinkToFit="1"/>
    </xf>
    <xf numFmtId="0" fontId="35" fillId="0" borderId="2" xfId="0" applyFont="1" applyBorder="1" applyAlignment="1">
      <alignment vertical="center" shrinkToFit="1"/>
    </xf>
    <xf numFmtId="0" fontId="35" fillId="37" borderId="25" xfId="0" applyFont="1" applyFill="1" applyBorder="1" applyAlignment="1">
      <alignment vertical="center" shrinkToFit="1"/>
    </xf>
    <xf numFmtId="0" fontId="43" fillId="0" borderId="0" xfId="0" applyFont="1" applyAlignment="1">
      <alignment vertical="center"/>
    </xf>
    <xf numFmtId="0" fontId="35" fillId="37" borderId="21" xfId="0" applyFont="1" applyFill="1" applyBorder="1" applyAlignment="1">
      <alignment vertical="center" shrinkToFit="1"/>
    </xf>
    <xf numFmtId="0" fontId="35" fillId="0" borderId="0" xfId="0" applyFont="1" applyAlignment="1">
      <alignment horizontal="left" vertical="center" shrinkToFit="1"/>
    </xf>
    <xf numFmtId="0" fontId="35" fillId="0" borderId="29" xfId="0" applyFont="1" applyBorder="1" applyAlignment="1">
      <alignment horizontal="left" vertical="center" shrinkToFit="1"/>
    </xf>
    <xf numFmtId="0" fontId="35" fillId="37" borderId="30" xfId="0" applyFont="1" applyFill="1" applyBorder="1" applyAlignment="1">
      <alignment vertical="center" shrinkToFit="1"/>
    </xf>
    <xf numFmtId="0" fontId="35" fillId="0" borderId="31" xfId="0" applyFont="1" applyBorder="1" applyAlignment="1">
      <alignment vertical="center" shrinkToFit="1"/>
    </xf>
    <xf numFmtId="0" fontId="35" fillId="0" borderId="32" xfId="1" applyFont="1" applyFill="1" applyBorder="1" applyAlignment="1" applyProtection="1">
      <alignment horizontal="left" vertical="center" shrinkToFit="1"/>
    </xf>
    <xf numFmtId="0" fontId="35" fillId="0" borderId="33" xfId="1" applyFont="1" applyFill="1" applyBorder="1" applyAlignment="1" applyProtection="1">
      <alignment horizontal="left" vertical="center" shrinkToFit="1"/>
    </xf>
    <xf numFmtId="178" fontId="44" fillId="37" borderId="20" xfId="0" applyNumberFormat="1" applyFont="1" applyFill="1" applyBorder="1" applyAlignment="1">
      <alignment horizontal="center" vertical="center" shrinkToFit="1"/>
    </xf>
    <xf numFmtId="178" fontId="44" fillId="0" borderId="21" xfId="0" applyNumberFormat="1" applyFont="1" applyBorder="1" applyAlignment="1">
      <alignment horizontal="center" vertical="center" shrinkToFit="1"/>
    </xf>
    <xf numFmtId="178" fontId="44" fillId="37" borderId="22" xfId="0" applyNumberFormat="1" applyFont="1" applyFill="1" applyBorder="1" applyAlignment="1">
      <alignment horizontal="center" vertical="center" shrinkToFit="1"/>
    </xf>
    <xf numFmtId="0" fontId="45" fillId="0" borderId="0" xfId="0" applyFont="1"/>
    <xf numFmtId="0" fontId="45" fillId="0" borderId="0" xfId="0" applyFont="1" applyAlignment="1">
      <alignment vertical="center"/>
    </xf>
    <xf numFmtId="0" fontId="46" fillId="2" borderId="0" xfId="0" applyFont="1" applyFill="1" applyAlignment="1">
      <alignment horizontal="left" vertical="center"/>
    </xf>
    <xf numFmtId="178" fontId="44" fillId="37" borderId="26" xfId="0" applyNumberFormat="1" applyFont="1" applyFill="1" applyBorder="1" applyAlignment="1">
      <alignment horizontal="center" vertical="center" shrinkToFit="1"/>
    </xf>
    <xf numFmtId="178" fontId="44" fillId="0" borderId="27" xfId="0" applyNumberFormat="1" applyFont="1" applyBorder="1" applyAlignment="1">
      <alignment horizontal="center" vertical="center" shrinkToFit="1"/>
    </xf>
    <xf numFmtId="178" fontId="44" fillId="37" borderId="27" xfId="0" applyNumberFormat="1" applyFont="1" applyFill="1" applyBorder="1" applyAlignment="1">
      <alignment horizontal="center" vertical="center" shrinkToFit="1"/>
    </xf>
    <xf numFmtId="0" fontId="48" fillId="0" borderId="0" xfId="0" applyFont="1" applyAlignment="1">
      <alignment vertical="center"/>
    </xf>
    <xf numFmtId="0" fontId="45" fillId="0" borderId="3" xfId="0" applyFont="1" applyBorder="1" applyAlignment="1">
      <alignment horizontal="left" vertical="center" shrinkToFit="1"/>
    </xf>
    <xf numFmtId="0" fontId="45" fillId="0" borderId="28" xfId="0" applyFont="1" applyBorder="1" applyAlignment="1">
      <alignment horizontal="left" vertical="center" shrinkToFit="1"/>
    </xf>
    <xf numFmtId="177" fontId="40" fillId="3" borderId="17" xfId="0" applyNumberFormat="1" applyFont="1" applyFill="1" applyBorder="1" applyAlignment="1">
      <alignment horizontal="center" vertical="center" shrinkToFit="1"/>
    </xf>
    <xf numFmtId="177" fontId="40" fillId="3" borderId="18" xfId="0" applyNumberFormat="1" applyFont="1" applyFill="1" applyBorder="1" applyAlignment="1">
      <alignment horizontal="center" vertical="center" shrinkToFit="1"/>
    </xf>
    <xf numFmtId="177" fontId="40" fillId="3" borderId="19" xfId="0" applyNumberFormat="1" applyFont="1" applyFill="1" applyBorder="1" applyAlignment="1">
      <alignment horizontal="center" vertical="center" shrinkToFit="1"/>
    </xf>
    <xf numFmtId="55" fontId="50" fillId="36" borderId="16" xfId="0" applyNumberFormat="1" applyFont="1" applyFill="1" applyBorder="1" applyAlignment="1">
      <alignment horizontal="center" vertical="center" wrapText="1" shrinkToFit="1"/>
    </xf>
    <xf numFmtId="55" fontId="51" fillId="36" borderId="16" xfId="0" applyNumberFormat="1" applyFont="1" applyFill="1" applyBorder="1" applyAlignment="1">
      <alignment horizontal="center" vertical="center" wrapText="1" shrinkToFit="1"/>
    </xf>
    <xf numFmtId="0" fontId="52" fillId="0" borderId="0" xfId="0" applyFont="1"/>
    <xf numFmtId="0" fontId="52" fillId="0" borderId="0" xfId="0" applyFont="1" applyAlignment="1">
      <alignment vertical="center"/>
    </xf>
    <xf numFmtId="55" fontId="21" fillId="0" borderId="0" xfId="0" applyNumberFormat="1" applyFont="1"/>
    <xf numFmtId="55" fontId="49" fillId="0" borderId="0" xfId="0" applyNumberFormat="1" applyFont="1" applyAlignment="1">
      <alignment horizontal="right"/>
    </xf>
    <xf numFmtId="55" fontId="21" fillId="0" borderId="0" xfId="0" applyNumberFormat="1" applyFont="1" applyAlignment="1">
      <alignment horizontal="left"/>
    </xf>
    <xf numFmtId="0" fontId="53" fillId="0" borderId="0" xfId="0" applyFont="1"/>
    <xf numFmtId="0" fontId="53" fillId="0" borderId="0" xfId="0" applyFont="1" applyAlignment="1">
      <alignment vertical="center"/>
    </xf>
    <xf numFmtId="55" fontId="38" fillId="4" borderId="15" xfId="0" applyNumberFormat="1" applyFont="1" applyFill="1" applyBorder="1" applyAlignment="1">
      <alignment horizontal="center" vertical="center" shrinkToFit="1"/>
    </xf>
    <xf numFmtId="55" fontId="38" fillId="36" borderId="15" xfId="0" applyNumberFormat="1" applyFont="1" applyFill="1" applyBorder="1" applyAlignment="1">
      <alignment horizontal="center" vertical="center" wrapText="1" shrinkToFit="1"/>
    </xf>
    <xf numFmtId="0" fontId="35" fillId="37" borderId="24" xfId="0" applyFont="1" applyFill="1" applyBorder="1" applyAlignment="1">
      <alignment vertical="center" shrinkToFit="1"/>
    </xf>
    <xf numFmtId="55" fontId="49" fillId="0" borderId="0" xfId="0" applyNumberFormat="1" applyFont="1" applyAlignment="1">
      <alignment horizontal="left"/>
    </xf>
    <xf numFmtId="55" fontId="49" fillId="0" borderId="0" xfId="0" applyNumberFormat="1" applyFont="1" applyAlignment="1">
      <alignment horizontal="left" vertical="top"/>
    </xf>
    <xf numFmtId="178" fontId="44" fillId="37" borderId="39" xfId="0" applyNumberFormat="1" applyFont="1" applyFill="1" applyBorder="1" applyAlignment="1">
      <alignment horizontal="center" vertical="center" shrinkToFit="1"/>
    </xf>
    <xf numFmtId="0" fontId="35" fillId="37" borderId="40" xfId="0" applyFont="1" applyFill="1" applyBorder="1" applyAlignment="1">
      <alignment vertical="center" shrinkToFit="1"/>
    </xf>
    <xf numFmtId="177" fontId="40" fillId="3" borderId="41" xfId="0" applyNumberFormat="1" applyFont="1" applyFill="1" applyBorder="1" applyAlignment="1">
      <alignment horizontal="center" vertical="center" shrinkToFit="1"/>
    </xf>
    <xf numFmtId="177" fontId="40" fillId="3" borderId="42" xfId="0" applyNumberFormat="1" applyFont="1" applyFill="1" applyBorder="1" applyAlignment="1">
      <alignment horizontal="center" vertical="center" shrinkToFit="1"/>
    </xf>
    <xf numFmtId="177" fontId="40" fillId="3" borderId="43" xfId="0" applyNumberFormat="1" applyFont="1" applyFill="1" applyBorder="1" applyAlignment="1">
      <alignment horizontal="center" vertical="center" shrinkToFit="1"/>
    </xf>
    <xf numFmtId="177" fontId="40" fillId="3" borderId="44" xfId="0" applyNumberFormat="1" applyFont="1" applyFill="1" applyBorder="1" applyAlignment="1">
      <alignment horizontal="center" vertical="center" shrinkToFit="1"/>
    </xf>
    <xf numFmtId="0" fontId="45" fillId="0" borderId="0" xfId="0" applyFont="1" applyAlignment="1">
      <alignment horizontal="left" vertical="center" shrinkToFit="1"/>
    </xf>
    <xf numFmtId="0" fontId="45" fillId="0" borderId="29" xfId="0" applyFont="1" applyBorder="1" applyAlignment="1">
      <alignment horizontal="left" vertical="center" shrinkToFit="1"/>
    </xf>
    <xf numFmtId="178" fontId="44" fillId="37" borderId="37" xfId="0" applyNumberFormat="1" applyFont="1" applyFill="1" applyBorder="1" applyAlignment="1">
      <alignment horizontal="center" vertical="center" shrinkToFit="1"/>
    </xf>
    <xf numFmtId="0" fontId="35" fillId="37" borderId="35" xfId="0" applyFont="1" applyFill="1" applyBorder="1" applyAlignment="1">
      <alignment vertical="center" shrinkToFit="1"/>
    </xf>
    <xf numFmtId="0" fontId="35" fillId="37" borderId="46" xfId="0" applyFont="1" applyFill="1" applyBorder="1" applyAlignment="1">
      <alignment vertical="center" shrinkToFit="1"/>
    </xf>
    <xf numFmtId="177" fontId="40" fillId="3" borderId="45" xfId="0" applyNumberFormat="1" applyFont="1" applyFill="1" applyBorder="1" applyAlignment="1">
      <alignment horizontal="centerContinuous" vertical="center" shrinkToFit="1"/>
    </xf>
    <xf numFmtId="177" fontId="40" fillId="3" borderId="43" xfId="0" applyNumberFormat="1" applyFont="1" applyFill="1" applyBorder="1" applyAlignment="1">
      <alignment horizontal="centerContinuous" vertical="center" shrinkToFit="1"/>
    </xf>
    <xf numFmtId="178" fontId="44" fillId="37" borderId="39" xfId="0" applyNumberFormat="1" applyFont="1" applyFill="1" applyBorder="1" applyAlignment="1">
      <alignment horizontal="centerContinuous" vertical="center" shrinkToFit="1"/>
    </xf>
    <xf numFmtId="178" fontId="44" fillId="37" borderId="37" xfId="0" applyNumberFormat="1" applyFont="1" applyFill="1" applyBorder="1" applyAlignment="1">
      <alignment horizontal="centerContinuous" vertical="center" shrinkToFit="1"/>
    </xf>
    <xf numFmtId="178" fontId="44" fillId="38" borderId="27" xfId="0" applyNumberFormat="1" applyFont="1" applyFill="1" applyBorder="1" applyAlignment="1">
      <alignment horizontal="center" vertical="center" shrinkToFit="1"/>
    </xf>
    <xf numFmtId="0" fontId="35" fillId="38" borderId="21" xfId="0" applyFont="1" applyFill="1" applyBorder="1" applyAlignment="1">
      <alignment vertical="center" shrinkToFit="1"/>
    </xf>
    <xf numFmtId="0" fontId="35" fillId="38" borderId="24" xfId="0" applyFont="1" applyFill="1" applyBorder="1" applyAlignment="1">
      <alignment vertical="center" shrinkToFit="1"/>
    </xf>
    <xf numFmtId="55" fontId="34" fillId="4" borderId="15" xfId="0" applyNumberFormat="1" applyFont="1" applyFill="1" applyBorder="1" applyAlignment="1">
      <alignment horizontal="centerContinuous" vertical="center" shrinkToFit="1"/>
    </xf>
    <xf numFmtId="55" fontId="34" fillId="36" borderId="15" xfId="0" applyNumberFormat="1" applyFont="1" applyFill="1" applyBorder="1" applyAlignment="1">
      <alignment horizontal="centerContinuous" vertical="center" wrapText="1" shrinkToFit="1"/>
    </xf>
    <xf numFmtId="55" fontId="51" fillId="36" borderId="16" xfId="0" applyNumberFormat="1" applyFont="1" applyFill="1" applyBorder="1" applyAlignment="1">
      <alignment horizontal="centerContinuous" vertical="center" wrapText="1" shrinkToFit="1"/>
    </xf>
    <xf numFmtId="0" fontId="35" fillId="37" borderId="0" xfId="0" applyFont="1" applyFill="1" applyAlignment="1">
      <alignment vertical="center" shrinkToFit="1"/>
    </xf>
    <xf numFmtId="55" fontId="38" fillId="4" borderId="15" xfId="0" applyNumberFormat="1" applyFont="1" applyFill="1" applyBorder="1" applyAlignment="1">
      <alignment horizontal="centerContinuous" vertical="center" shrinkToFit="1"/>
    </xf>
    <xf numFmtId="55" fontId="38" fillId="36" borderId="15" xfId="0" applyNumberFormat="1" applyFont="1" applyFill="1" applyBorder="1" applyAlignment="1">
      <alignment horizontal="centerContinuous" vertical="center" wrapText="1" shrinkToFit="1"/>
    </xf>
    <xf numFmtId="55" fontId="39" fillId="36" borderId="16" xfId="0" applyNumberFormat="1" applyFont="1" applyFill="1" applyBorder="1" applyAlignment="1">
      <alignment horizontal="centerContinuous" vertical="center" wrapText="1" shrinkToFit="1"/>
    </xf>
    <xf numFmtId="177" fontId="40" fillId="3" borderId="18" xfId="0" applyNumberFormat="1" applyFont="1" applyFill="1" applyBorder="1" applyAlignment="1">
      <alignment horizontal="centerContinuous" vertical="center" shrinkToFit="1"/>
    </xf>
    <xf numFmtId="0" fontId="35" fillId="37" borderId="36" xfId="0" applyFont="1" applyFill="1" applyBorder="1" applyAlignment="1">
      <alignment vertical="center" shrinkToFit="1"/>
    </xf>
    <xf numFmtId="178" fontId="44" fillId="37" borderId="38" xfId="0" applyNumberFormat="1" applyFont="1" applyFill="1" applyBorder="1" applyAlignment="1">
      <alignment horizontal="centerContinuous" vertical="center" shrinkToFit="1"/>
    </xf>
    <xf numFmtId="178" fontId="44" fillId="37" borderId="47" xfId="0" applyNumberFormat="1" applyFont="1" applyFill="1" applyBorder="1" applyAlignment="1">
      <alignment horizontal="centerContinuous" vertical="center" shrinkToFit="1"/>
    </xf>
    <xf numFmtId="0" fontId="35" fillId="37" borderId="48" xfId="0" applyFont="1" applyFill="1" applyBorder="1" applyAlignment="1">
      <alignment vertical="center" shrinkToFit="1"/>
    </xf>
    <xf numFmtId="178" fontId="44" fillId="37" borderId="49" xfId="0" applyNumberFormat="1" applyFont="1" applyFill="1" applyBorder="1" applyAlignment="1">
      <alignment horizontal="centerContinuous" vertical="center" shrinkToFit="1"/>
    </xf>
    <xf numFmtId="178" fontId="44" fillId="37" borderId="27" xfId="0" applyNumberFormat="1" applyFont="1" applyFill="1" applyBorder="1" applyAlignment="1">
      <alignment horizontal="centerContinuous" vertical="center" shrinkToFit="1"/>
    </xf>
    <xf numFmtId="0" fontId="35" fillId="37" borderId="31" xfId="0" applyFont="1" applyFill="1" applyBorder="1" applyAlignment="1">
      <alignment vertical="center" shrinkToFit="1"/>
    </xf>
    <xf numFmtId="0" fontId="54" fillId="0" borderId="0" xfId="0" applyFont="1"/>
    <xf numFmtId="0" fontId="54" fillId="0" borderId="20" xfId="0" applyFont="1" applyBorder="1"/>
    <xf numFmtId="178" fontId="44" fillId="0" borderId="1" xfId="0" applyNumberFormat="1" applyFont="1" applyBorder="1" applyAlignment="1">
      <alignment horizontal="center" vertical="center" shrinkToFit="1"/>
    </xf>
    <xf numFmtId="0" fontId="35" fillId="0" borderId="35" xfId="0" applyFont="1" applyBorder="1" applyAlignment="1">
      <alignment vertical="center" shrinkToFit="1"/>
    </xf>
    <xf numFmtId="0" fontId="35" fillId="0" borderId="46" xfId="0" applyFont="1" applyBorder="1" applyAlignment="1">
      <alignment vertical="center" shrinkToFit="1"/>
    </xf>
    <xf numFmtId="178" fontId="44" fillId="0" borderId="35" xfId="0" applyNumberFormat="1" applyFont="1" applyBorder="1" applyAlignment="1">
      <alignment horizontal="center" vertical="center" shrinkToFit="1"/>
    </xf>
    <xf numFmtId="178" fontId="44" fillId="0" borderId="1" xfId="0" applyNumberFormat="1" applyFont="1" applyBorder="1" applyAlignment="1">
      <alignment horizontal="centerContinuous" vertical="center" shrinkToFit="1"/>
    </xf>
    <xf numFmtId="178" fontId="44" fillId="0" borderId="35" xfId="0" applyNumberFormat="1" applyFont="1" applyBorder="1" applyAlignment="1">
      <alignment horizontal="centerContinuous" vertical="center" shrinkToFit="1"/>
    </xf>
    <xf numFmtId="55" fontId="49" fillId="0" borderId="34" xfId="0" applyNumberFormat="1" applyFont="1" applyBorder="1" applyAlignment="1">
      <alignment horizontal="left"/>
    </xf>
    <xf numFmtId="55" fontId="49" fillId="0" borderId="0" xfId="0" applyNumberFormat="1" applyFont="1" applyAlignment="1">
      <alignment horizontal="left" vertical="top"/>
    </xf>
    <xf numFmtId="0" fontId="54" fillId="0" borderId="20" xfId="0" applyFont="1" applyBorder="1" applyAlignment="1">
      <alignment horizontal="left"/>
    </xf>
    <xf numFmtId="178" fontId="44" fillId="37" borderId="39" xfId="0" applyNumberFormat="1" applyFont="1" applyFill="1" applyBorder="1" applyAlignment="1">
      <alignment horizontal="center" vertical="center" shrinkToFit="1"/>
    </xf>
    <xf numFmtId="178" fontId="44" fillId="37" borderId="37" xfId="0" applyNumberFormat="1" applyFont="1" applyFill="1" applyBorder="1" applyAlignment="1">
      <alignment horizontal="center" vertical="center" shrinkToFit="1"/>
    </xf>
    <xf numFmtId="55" fontId="38" fillId="4" borderId="50" xfId="0" applyNumberFormat="1" applyFont="1" applyFill="1" applyBorder="1" applyAlignment="1">
      <alignment horizontal="center" vertical="center" shrinkToFit="1"/>
    </xf>
    <xf numFmtId="55" fontId="38" fillId="4" borderId="51" xfId="0" applyNumberFormat="1" applyFont="1" applyFill="1" applyBorder="1" applyAlignment="1">
      <alignment horizontal="center" vertical="center" shrinkToFit="1"/>
    </xf>
    <xf numFmtId="55" fontId="38" fillId="36" borderId="50" xfId="0" applyNumberFormat="1" applyFont="1" applyFill="1" applyBorder="1" applyAlignment="1">
      <alignment horizontal="center" vertical="center" wrapText="1" shrinkToFit="1"/>
    </xf>
    <xf numFmtId="55" fontId="38" fillId="36" borderId="51" xfId="0" applyNumberFormat="1" applyFont="1" applyFill="1" applyBorder="1" applyAlignment="1">
      <alignment horizontal="center" vertical="center" wrapText="1" shrinkToFit="1"/>
    </xf>
    <xf numFmtId="55" fontId="39" fillId="36" borderId="52" xfId="0" applyNumberFormat="1" applyFont="1" applyFill="1" applyBorder="1" applyAlignment="1">
      <alignment horizontal="center" vertical="center" wrapText="1" shrinkToFit="1"/>
    </xf>
    <xf numFmtId="55" fontId="39" fillId="36" borderId="53" xfId="0" applyNumberFormat="1" applyFont="1" applyFill="1" applyBorder="1" applyAlignment="1">
      <alignment horizontal="center" vertical="center" wrapText="1" shrinkToFit="1"/>
    </xf>
    <xf numFmtId="177" fontId="40" fillId="3" borderId="54" xfId="0" applyNumberFormat="1" applyFont="1" applyFill="1" applyBorder="1" applyAlignment="1">
      <alignment horizontal="center" vertical="center" shrinkToFit="1"/>
    </xf>
    <xf numFmtId="177" fontId="40" fillId="3" borderId="55" xfId="0" applyNumberFormat="1" applyFont="1" applyFill="1" applyBorder="1" applyAlignment="1">
      <alignment horizontal="center" vertical="center" shrinkToFit="1"/>
    </xf>
    <xf numFmtId="178" fontId="44" fillId="37" borderId="38" xfId="0" applyNumberFormat="1" applyFont="1" applyFill="1" applyBorder="1" applyAlignment="1">
      <alignment horizontal="center" vertical="center" shrinkToFit="1"/>
    </xf>
    <xf numFmtId="178" fontId="44" fillId="37" borderId="47" xfId="0" applyNumberFormat="1" applyFont="1" applyFill="1" applyBorder="1" applyAlignment="1">
      <alignment horizontal="center" vertical="center" shrinkToFit="1"/>
    </xf>
    <xf numFmtId="55" fontId="38" fillId="36" borderId="52" xfId="0" applyNumberFormat="1" applyFont="1" applyFill="1" applyBorder="1" applyAlignment="1">
      <alignment horizontal="center" vertical="center" wrapText="1" shrinkToFit="1"/>
    </xf>
    <xf numFmtId="55" fontId="38" fillId="36" borderId="53" xfId="0" applyNumberFormat="1" applyFont="1" applyFill="1" applyBorder="1" applyAlignment="1">
      <alignment horizontal="center" vertical="center" wrapText="1" shrinkToFit="1"/>
    </xf>
    <xf numFmtId="178" fontId="44" fillId="0" borderId="38" xfId="0" applyNumberFormat="1" applyFont="1" applyBorder="1" applyAlignment="1">
      <alignment horizontal="center" vertical="center" shrinkToFit="1"/>
    </xf>
    <xf numFmtId="178" fontId="44" fillId="0" borderId="47" xfId="0" applyNumberFormat="1" applyFont="1" applyBorder="1" applyAlignment="1">
      <alignment horizontal="center" vertical="center" shrinkToFit="1"/>
    </xf>
  </cellXfs>
  <cellStyles count="50">
    <cellStyle name="20% - アクセント 1" xfId="27" builtinId="30" customBuiltin="1"/>
    <cellStyle name="20% - アクセント 2" xfId="31" builtinId="34" customBuiltin="1"/>
    <cellStyle name="20% - アクセント 3" xfId="35" builtinId="38" customBuiltin="1"/>
    <cellStyle name="20% - アクセント 4" xfId="39" builtinId="42" customBuiltin="1"/>
    <cellStyle name="20% - アクセント 5" xfId="43" builtinId="46" customBuiltin="1"/>
    <cellStyle name="20% - アクセント 6" xfId="47" builtinId="50" customBuiltin="1"/>
    <cellStyle name="40% - アクセント 1" xfId="28" builtinId="31" customBuiltin="1"/>
    <cellStyle name="40% - アクセント 2" xfId="32" builtinId="35" customBuiltin="1"/>
    <cellStyle name="40% - アクセント 3" xfId="36" builtinId="39" customBuiltin="1"/>
    <cellStyle name="40% - アクセント 4" xfId="40" builtinId="43" customBuiltin="1"/>
    <cellStyle name="40% - アクセント 5" xfId="44" builtinId="47" customBuiltin="1"/>
    <cellStyle name="40% - アクセント 6" xfId="48" builtinId="51" customBuiltin="1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9" builtinId="15" customBuiltin="1"/>
    <cellStyle name="チェック セル" xfId="21" builtinId="23" customBuiltin="1"/>
    <cellStyle name="どちらでもない" xfId="16" builtinId="28" customBuiltin="1"/>
    <cellStyle name="パーセント" xfId="8" builtinId="5" customBuiltin="1"/>
    <cellStyle name="ハイパーリンク" xfId="1" builtinId="8" customBuiltin="1"/>
    <cellStyle name="メモ" xfId="23" builtinId="10" customBuiltin="1"/>
    <cellStyle name="リンク セル" xfId="20" builtinId="24" customBuiltin="1"/>
    <cellStyle name="悪い" xfId="15" builtinId="27" customBuiltin="1"/>
    <cellStyle name="計算" xfId="19" builtinId="22" customBuiltin="1"/>
    <cellStyle name="警告文" xfId="22" builtinId="11" customBuiltin="1"/>
    <cellStyle name="桁区切り" xfId="5" builtinId="6" customBuiltin="1"/>
    <cellStyle name="桁区切り [0.00]" xfId="2" builtinId="3" customBuiltin="1"/>
    <cellStyle name="見出し 1" xfId="10" builtinId="16" customBuiltin="1"/>
    <cellStyle name="見出し 2" xfId="11" builtinId="17" customBuiltin="1"/>
    <cellStyle name="見出し 3" xfId="12" builtinId="18" customBuiltin="1"/>
    <cellStyle name="見出し 4" xfId="13" builtinId="19" customBuiltin="1"/>
    <cellStyle name="集計" xfId="25" builtinId="25" customBuiltin="1"/>
    <cellStyle name="出力" xfId="18" builtinId="21" customBuiltin="1"/>
    <cellStyle name="説明文" xfId="24" builtinId="53" customBuiltin="1"/>
    <cellStyle name="通貨" xfId="7" builtinId="7" customBuiltin="1"/>
    <cellStyle name="通貨 [0.00]" xfId="6" builtinId="4" customBuiltin="1"/>
    <cellStyle name="入力" xfId="17" builtinId="20" customBuiltin="1"/>
    <cellStyle name="標準" xfId="0" builtinId="0" customBuiltin="1"/>
    <cellStyle name="標準 2" xfId="3" xr:uid="{00000000-0005-0000-0000-000003000000}"/>
    <cellStyle name="表示済みのハイパーリンク" xfId="4" builtinId="9" customBuiltin="1"/>
    <cellStyle name="良い" xfId="14" builtinId="26" customBuiltin="1"/>
  </cellStyles>
  <dxfs count="68"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v42&amp;utm_medium=file&amp;utm_campaign=templates&amp;utm_term=about&amp;utm_content=log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1905000</xdr:colOff>
      <xdr:row>0</xdr:row>
      <xdr:rowOff>525462</xdr:rowOff>
    </xdr:to>
    <xdr:pic>
      <xdr:nvPicPr>
        <xdr:cNvPr id="2" name="画像 1" descr="Vertex42 ロゴ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2B562A-0970-478F-9527-FBF3F30C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190500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?utm_source=ms&amp;utm_medium=file&amp;utm_campaign=office&amp;utm_term=monthly&amp;utm_content=url" TargetMode="External"/><Relationship Id="rId2" Type="http://schemas.openxmlformats.org/officeDocument/2006/relationships/hyperlink" Target="https://www.vertex42.com/calendars/?utm_source=ms&amp;utm_medium=file&amp;utm_campaign=office&amp;utm_term=monthly&amp;utm_content=text" TargetMode="External"/><Relationship Id="rId1" Type="http://schemas.openxmlformats.org/officeDocument/2006/relationships/hyperlink" Target="https://www.vertex42.com/calendars/?utm_source=ms&amp;utm_medium=file&amp;utm_campaign=office&amp;utm_term=monthly&amp;utm_content=mor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D15"/>
  <sheetViews>
    <sheetView showGridLines="0" zoomScaleNormal="100" workbookViewId="0">
      <selection activeCell="B3" sqref="B3"/>
    </sheetView>
  </sheetViews>
  <sheetFormatPr defaultColWidth="9" defaultRowHeight="14.4" x14ac:dyDescent="0.3"/>
  <cols>
    <col min="1" max="1" width="2.7265625" style="1" customWidth="1"/>
    <col min="2" max="2" width="88.90625" style="5" customWidth="1"/>
    <col min="3" max="16384" width="9" style="1"/>
  </cols>
  <sheetData>
    <row r="1" spans="2:4" ht="46.5" customHeight="1" x14ac:dyDescent="0.3">
      <c r="D1" s="12"/>
    </row>
    <row r="2" spans="2:4" s="2" customFormat="1" ht="16.2" x14ac:dyDescent="0.3">
      <c r="B2" s="6" t="s">
        <v>0</v>
      </c>
      <c r="C2" s="6"/>
      <c r="D2" s="3"/>
    </row>
    <row r="3" spans="2:4" s="3" customFormat="1" ht="13.5" customHeight="1" x14ac:dyDescent="0.3">
      <c r="B3" s="7" t="s">
        <v>1</v>
      </c>
      <c r="C3" s="13"/>
    </row>
    <row r="5" spans="2:4" s="4" customFormat="1" ht="27" x14ac:dyDescent="0.5">
      <c r="B5" s="8" t="s">
        <v>7</v>
      </c>
    </row>
    <row r="6" spans="2:4" ht="60" x14ac:dyDescent="0.3">
      <c r="B6" s="9" t="s">
        <v>8</v>
      </c>
    </row>
    <row r="7" spans="2:4" ht="15" x14ac:dyDescent="0.3">
      <c r="B7" s="10"/>
    </row>
    <row r="8" spans="2:4" s="4" customFormat="1" ht="27" x14ac:dyDescent="0.5">
      <c r="B8" s="8" t="s">
        <v>9</v>
      </c>
    </row>
    <row r="9" spans="2:4" ht="15" x14ac:dyDescent="0.3">
      <c r="B9" s="9" t="s">
        <v>10</v>
      </c>
    </row>
    <row r="10" spans="2:4" ht="15" x14ac:dyDescent="0.3">
      <c r="B10" s="11" t="s">
        <v>9</v>
      </c>
    </row>
    <row r="11" spans="2:4" ht="15" x14ac:dyDescent="0.3">
      <c r="B11" s="10"/>
    </row>
    <row r="12" spans="2:4" s="4" customFormat="1" ht="27" x14ac:dyDescent="0.5">
      <c r="B12" s="8" t="s">
        <v>11</v>
      </c>
    </row>
    <row r="13" spans="2:4" ht="45" x14ac:dyDescent="0.3">
      <c r="B13" s="9" t="s">
        <v>12</v>
      </c>
    </row>
    <row r="14" spans="2:4" ht="15" x14ac:dyDescent="0.3">
      <c r="B14" s="10"/>
    </row>
    <row r="15" spans="2:4" ht="45" x14ac:dyDescent="0.3">
      <c r="B15" s="9" t="s">
        <v>13</v>
      </c>
    </row>
  </sheetData>
  <phoneticPr fontId="25"/>
  <hyperlinks>
    <hyperlink ref="B10" r:id="rId1" xr:uid="{00000000-0004-0000-0C00-000000000000}"/>
    <hyperlink ref="B2" r:id="rId2" xr:uid="{00000000-0004-0000-0C00-000001000000}"/>
    <hyperlink ref="B3" r:id="rId3" xr:uid="{00000000-0004-0000-0C00-000002000000}"/>
  </hyperlinks>
  <printOptions horizontalCentered="1"/>
  <pageMargins left="0.5" right="0.5" top="0.25" bottom="0.25" header="0.25" footer="0.25"/>
  <pageSetup paperSize="9" orientation="landscape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A7E8D-B7D5-4F28-9390-C01A57283A71}">
  <sheetPr>
    <pageSetUpPr fitToPage="1"/>
  </sheetPr>
  <dimension ref="A1:AF65"/>
  <sheetViews>
    <sheetView showGridLines="0" view="pageBreakPreview" zoomScale="55" zoomScaleNormal="40" zoomScaleSheetLayoutView="55" workbookViewId="0">
      <pane ySplit="5" topLeftCell="A6" activePane="bottomLeft" state="frozen"/>
      <selection pane="bottomLeft" activeCell="K7" sqref="K7:L7"/>
    </sheetView>
  </sheetViews>
  <sheetFormatPr defaultColWidth="22.453125" defaultRowHeight="14.4" x14ac:dyDescent="0.3"/>
  <cols>
    <col min="2" max="3" width="22.7265625" customWidth="1"/>
    <col min="4" max="4" width="22.7265625" hidden="1" customWidth="1"/>
    <col min="5" max="5" width="22.7265625" customWidth="1"/>
    <col min="6" max="6" width="22.7265625" hidden="1" customWidth="1"/>
    <col min="7" max="9" width="22.7265625" customWidth="1"/>
    <col min="10" max="10" width="22.7265625" hidden="1" customWidth="1"/>
    <col min="11" max="13" width="22.7265625" customWidth="1"/>
    <col min="14" max="14" width="22.7265625" hidden="1" customWidth="1"/>
    <col min="15" max="15" width="22.7265625" customWidth="1"/>
    <col min="16" max="16384" width="22.453125" style="17"/>
  </cols>
  <sheetData>
    <row r="1" spans="1:32" s="14" customFormat="1" ht="60" customHeight="1" thickBot="1" x14ac:dyDescent="1.2">
      <c r="A1" s="118">
        <f>DATE('R6.9'!Q8,'R6.9'!Q10+8,1)</f>
        <v>45778</v>
      </c>
      <c r="B1" s="118"/>
      <c r="C1" s="118"/>
      <c r="D1" s="75"/>
      <c r="E1" s="66"/>
      <c r="F1" s="66"/>
      <c r="G1" s="66"/>
      <c r="H1" s="66"/>
      <c r="I1" s="66"/>
      <c r="J1" s="66"/>
      <c r="K1" s="66"/>
      <c r="L1" s="66"/>
      <c r="M1" s="66"/>
      <c r="N1" s="66"/>
      <c r="O1" s="67" t="s">
        <v>23</v>
      </c>
    </row>
    <row r="2" spans="1:32" s="70" customFormat="1" ht="36.75" customHeight="1" thickBot="1" x14ac:dyDescent="0.35">
      <c r="A2" s="71"/>
      <c r="B2" s="71"/>
      <c r="C2" s="98" t="s">
        <v>24</v>
      </c>
      <c r="D2" s="98"/>
      <c r="E2" s="98" t="s">
        <v>71</v>
      </c>
      <c r="F2" s="98"/>
      <c r="G2" s="71" t="s">
        <v>48</v>
      </c>
      <c r="H2" s="71" t="s">
        <v>25</v>
      </c>
      <c r="I2" s="122" t="s">
        <v>26</v>
      </c>
      <c r="J2" s="123"/>
      <c r="K2" s="122" t="s">
        <v>75</v>
      </c>
      <c r="L2" s="123"/>
      <c r="M2" s="122" t="s">
        <v>73</v>
      </c>
      <c r="N2" s="123"/>
      <c r="O2" s="71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</row>
    <row r="3" spans="1:32" s="70" customFormat="1" ht="36.75" customHeight="1" thickBot="1" x14ac:dyDescent="0.35">
      <c r="A3" s="72"/>
      <c r="B3" s="72"/>
      <c r="C3" s="99" t="s">
        <v>27</v>
      </c>
      <c r="D3" s="99"/>
      <c r="E3" s="99" t="s">
        <v>72</v>
      </c>
      <c r="F3" s="99"/>
      <c r="G3" s="72" t="s">
        <v>793</v>
      </c>
      <c r="H3" s="72" t="s">
        <v>28</v>
      </c>
      <c r="I3" s="124" t="s">
        <v>29</v>
      </c>
      <c r="J3" s="125"/>
      <c r="K3" s="124" t="s">
        <v>340</v>
      </c>
      <c r="L3" s="125"/>
      <c r="M3" s="124" t="s">
        <v>74</v>
      </c>
      <c r="N3" s="125"/>
      <c r="O3" s="72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spans="1:32" s="70" customFormat="1" ht="29.25" customHeight="1" x14ac:dyDescent="0.3">
      <c r="A4" s="24"/>
      <c r="B4" s="24"/>
      <c r="C4" s="100" t="s">
        <v>30</v>
      </c>
      <c r="D4" s="100"/>
      <c r="E4" s="100" t="s">
        <v>30</v>
      </c>
      <c r="F4" s="100"/>
      <c r="G4" s="25" t="s">
        <v>157</v>
      </c>
      <c r="H4" s="25" t="s">
        <v>30</v>
      </c>
      <c r="I4" s="126" t="s">
        <v>30</v>
      </c>
      <c r="J4" s="127"/>
      <c r="K4" s="126" t="s">
        <v>30</v>
      </c>
      <c r="L4" s="127"/>
      <c r="M4" s="132" t="s">
        <v>30</v>
      </c>
      <c r="N4" s="133"/>
      <c r="O4" s="25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</row>
    <row r="5" spans="1:32" s="20" customFormat="1" ht="29.25" customHeight="1" x14ac:dyDescent="0.35">
      <c r="A5" s="59">
        <v>45536</v>
      </c>
      <c r="B5" s="60">
        <v>45537</v>
      </c>
      <c r="C5" s="101">
        <v>45538</v>
      </c>
      <c r="D5" s="101"/>
      <c r="E5" s="101">
        <v>45538</v>
      </c>
      <c r="F5" s="101"/>
      <c r="G5" s="60">
        <v>45538</v>
      </c>
      <c r="H5" s="60">
        <v>45539</v>
      </c>
      <c r="I5" s="128">
        <v>45540</v>
      </c>
      <c r="J5" s="129"/>
      <c r="K5" s="128">
        <v>45540</v>
      </c>
      <c r="L5" s="129"/>
      <c r="M5" s="128">
        <v>45541</v>
      </c>
      <c r="N5" s="129"/>
      <c r="O5" s="61">
        <v>45542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2" s="15" customFormat="1" ht="38.4" x14ac:dyDescent="0.3">
      <c r="A6" s="47">
        <f>$A$1-(WEEKDAY($A$1,1)-(開始_日-2))-IF((WEEKDAY($A$1,1)-(開始_日-2))&lt;=0,7,0)+1</f>
        <v>45774</v>
      </c>
      <c r="B6" s="48">
        <f>A6+1</f>
        <v>45775</v>
      </c>
      <c r="C6" s="103">
        <f>B6+1</f>
        <v>45776</v>
      </c>
      <c r="D6" s="104"/>
      <c r="E6" s="106">
        <f>B6+1</f>
        <v>45776</v>
      </c>
      <c r="F6" s="104"/>
      <c r="G6" s="55">
        <f>B6+1</f>
        <v>45776</v>
      </c>
      <c r="H6" s="54">
        <f>C6+1</f>
        <v>45777</v>
      </c>
      <c r="I6" s="130">
        <f>H6+1</f>
        <v>45778</v>
      </c>
      <c r="J6" s="131"/>
      <c r="K6" s="130">
        <f>H6+1</f>
        <v>45778</v>
      </c>
      <c r="L6" s="131"/>
      <c r="M6" s="115">
        <f>I6+1</f>
        <v>45779</v>
      </c>
      <c r="N6" s="116"/>
      <c r="O6" s="49">
        <f t="shared" ref="O6" si="0">M6+1</f>
        <v>45780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2" s="15" customFormat="1" ht="22.5" customHeight="1" x14ac:dyDescent="0.3">
      <c r="A7" s="26"/>
      <c r="B7" s="27"/>
      <c r="C7" s="28"/>
      <c r="D7" s="85"/>
      <c r="E7" s="28"/>
      <c r="F7" s="85"/>
      <c r="G7" s="28"/>
      <c r="H7" s="29"/>
      <c r="I7" s="28" t="s">
        <v>880</v>
      </c>
      <c r="J7" s="85"/>
      <c r="K7" s="28" t="s">
        <v>839</v>
      </c>
      <c r="L7" s="85" t="s">
        <v>841</v>
      </c>
      <c r="M7" s="29" t="s">
        <v>390</v>
      </c>
      <c r="N7" s="112"/>
      <c r="O7" s="30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2" s="16" customFormat="1" ht="22.5" customHeight="1" x14ac:dyDescent="0.3">
      <c r="A8" s="26"/>
      <c r="B8" s="27"/>
      <c r="C8" s="28"/>
      <c r="D8" s="85"/>
      <c r="E8" s="28"/>
      <c r="F8" s="85"/>
      <c r="G8" s="28"/>
      <c r="H8" s="29"/>
      <c r="I8" s="28" t="s">
        <v>80</v>
      </c>
      <c r="J8" s="85"/>
      <c r="K8" s="28" t="s">
        <v>66</v>
      </c>
      <c r="L8" s="85" t="s">
        <v>66</v>
      </c>
      <c r="M8" s="29"/>
      <c r="N8" s="112"/>
      <c r="O8" s="30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5"/>
    </row>
    <row r="9" spans="1:32" s="15" customFormat="1" ht="22.5" customHeight="1" x14ac:dyDescent="0.3">
      <c r="A9" s="26"/>
      <c r="B9" s="27"/>
      <c r="C9" s="28"/>
      <c r="D9" s="85"/>
      <c r="E9" s="28"/>
      <c r="F9" s="85"/>
      <c r="G9" s="28"/>
      <c r="H9" s="29"/>
      <c r="I9" s="28" t="s">
        <v>41</v>
      </c>
      <c r="J9" s="85"/>
      <c r="K9" s="28" t="s">
        <v>81</v>
      </c>
      <c r="L9" s="85" t="s">
        <v>143</v>
      </c>
      <c r="M9" s="29"/>
      <c r="N9" s="112"/>
      <c r="O9" s="30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2" s="15" customFormat="1" ht="22.5" customHeight="1" x14ac:dyDescent="0.3">
      <c r="A10" s="26"/>
      <c r="B10" s="27"/>
      <c r="C10" s="28"/>
      <c r="D10" s="85"/>
      <c r="E10" s="28"/>
      <c r="F10" s="85"/>
      <c r="G10" s="28"/>
      <c r="H10" s="29"/>
      <c r="I10" s="28" t="s">
        <v>862</v>
      </c>
      <c r="J10" s="85"/>
      <c r="K10" s="28"/>
      <c r="L10" s="85"/>
      <c r="M10" s="29"/>
      <c r="N10" s="112"/>
      <c r="O10" s="30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2" s="15" customFormat="1" ht="22.5" customHeight="1" x14ac:dyDescent="0.3">
      <c r="A11" s="26"/>
      <c r="B11" s="27"/>
      <c r="C11" s="28"/>
      <c r="D11" s="85"/>
      <c r="E11" s="28"/>
      <c r="F11" s="85"/>
      <c r="G11" s="28"/>
      <c r="H11" s="29"/>
      <c r="I11" s="28" t="s">
        <v>337</v>
      </c>
      <c r="J11" s="85"/>
      <c r="K11" s="28"/>
      <c r="L11" s="85"/>
      <c r="M11" s="29"/>
      <c r="N11" s="112"/>
      <c r="O11" s="30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2" s="15" customFormat="1" ht="22.5" customHeight="1" x14ac:dyDescent="0.3">
      <c r="A12" s="26"/>
      <c r="B12" s="27"/>
      <c r="C12" s="28"/>
      <c r="D12" s="85"/>
      <c r="E12" s="28"/>
      <c r="F12" s="85"/>
      <c r="G12" s="28"/>
      <c r="H12" s="29"/>
      <c r="I12" s="28" t="s">
        <v>863</v>
      </c>
      <c r="J12" s="85"/>
      <c r="K12" s="28" t="s">
        <v>840</v>
      </c>
      <c r="L12" s="85" t="s">
        <v>842</v>
      </c>
      <c r="M12" s="29"/>
      <c r="N12" s="112"/>
      <c r="O12" s="30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2" s="15" customFormat="1" ht="22.5" customHeight="1" x14ac:dyDescent="0.3">
      <c r="A13" s="26"/>
      <c r="B13" s="27"/>
      <c r="C13" s="28"/>
      <c r="D13" s="85"/>
      <c r="E13" s="28"/>
      <c r="F13" s="85"/>
      <c r="G13" s="28"/>
      <c r="H13" s="29"/>
      <c r="I13" s="28"/>
      <c r="J13" s="85"/>
      <c r="K13" s="28"/>
      <c r="L13" s="85"/>
      <c r="M13" s="29"/>
      <c r="N13" s="112"/>
      <c r="O13" s="30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2" s="16" customFormat="1" ht="22.5" customHeight="1" x14ac:dyDescent="0.3">
      <c r="A14" s="26"/>
      <c r="B14" s="27"/>
      <c r="C14" s="28"/>
      <c r="D14" s="85"/>
      <c r="E14" s="28"/>
      <c r="F14" s="85"/>
      <c r="G14" s="28"/>
      <c r="H14" s="29"/>
      <c r="I14" s="28"/>
      <c r="J14" s="85"/>
      <c r="K14" s="28"/>
      <c r="L14" s="85"/>
      <c r="M14" s="29"/>
      <c r="N14" s="112"/>
      <c r="O14" s="30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5"/>
    </row>
    <row r="15" spans="1:32" s="15" customFormat="1" ht="22.5" customHeight="1" x14ac:dyDescent="0.3">
      <c r="A15" s="34"/>
      <c r="B15" s="35"/>
      <c r="C15" s="36"/>
      <c r="D15" s="86"/>
      <c r="E15" s="36"/>
      <c r="F15" s="86"/>
      <c r="G15" s="36"/>
      <c r="H15" s="37"/>
      <c r="I15" s="28"/>
      <c r="J15" s="85"/>
      <c r="K15" s="36"/>
      <c r="L15" s="86"/>
      <c r="M15" s="37"/>
      <c r="N15" s="113"/>
      <c r="O15" s="38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2" s="15" customFormat="1" ht="38.4" x14ac:dyDescent="0.3">
      <c r="A16" s="53">
        <f>O6+1</f>
        <v>45781</v>
      </c>
      <c r="B16" s="54">
        <f t="shared" ref="B16:C16" si="1">A16+1</f>
        <v>45782</v>
      </c>
      <c r="C16" s="89">
        <f t="shared" si="1"/>
        <v>45783</v>
      </c>
      <c r="D16" s="90"/>
      <c r="E16" s="107">
        <f t="shared" ref="E16" si="2">B16+1</f>
        <v>45783</v>
      </c>
      <c r="F16" s="90"/>
      <c r="G16" s="55">
        <f t="shared" ref="G16:H16" si="3">B16+1</f>
        <v>45783</v>
      </c>
      <c r="H16" s="54">
        <f t="shared" si="3"/>
        <v>45784</v>
      </c>
      <c r="I16" s="120">
        <f>H16+1</f>
        <v>45785</v>
      </c>
      <c r="J16" s="121"/>
      <c r="K16" s="120">
        <f t="shared" ref="K16" si="4">H16+1</f>
        <v>45785</v>
      </c>
      <c r="L16" s="121"/>
      <c r="M16" s="115">
        <f>I16+1</f>
        <v>45786</v>
      </c>
      <c r="N16" s="116"/>
      <c r="O16" s="49">
        <f>M16+1</f>
        <v>45787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s="15" customFormat="1" ht="22.5" customHeight="1" x14ac:dyDescent="0.3">
      <c r="A17" s="26"/>
      <c r="B17" s="27"/>
      <c r="C17" s="28" t="s">
        <v>809</v>
      </c>
      <c r="D17" s="85"/>
      <c r="E17" s="28" t="s">
        <v>559</v>
      </c>
      <c r="F17" s="85"/>
      <c r="G17" s="28" t="s">
        <v>559</v>
      </c>
      <c r="H17" s="29" t="s">
        <v>817</v>
      </c>
      <c r="I17" s="28" t="s">
        <v>881</v>
      </c>
      <c r="J17" s="85"/>
      <c r="K17" s="28" t="s">
        <v>843</v>
      </c>
      <c r="L17" s="85"/>
      <c r="M17" s="29" t="s">
        <v>868</v>
      </c>
      <c r="N17" s="112"/>
      <c r="O17" s="30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5" customFormat="1" ht="22.5" customHeight="1" x14ac:dyDescent="0.3">
      <c r="A18" s="26"/>
      <c r="B18" s="27"/>
      <c r="C18" s="28"/>
      <c r="D18" s="85"/>
      <c r="E18" s="28"/>
      <c r="F18" s="85"/>
      <c r="G18" s="28"/>
      <c r="H18" s="29" t="s">
        <v>48</v>
      </c>
      <c r="I18" s="28" t="s">
        <v>829</v>
      </c>
      <c r="J18" s="85"/>
      <c r="K18" s="28" t="s">
        <v>342</v>
      </c>
      <c r="L18" s="85"/>
      <c r="M18" s="29"/>
      <c r="N18" s="112"/>
      <c r="O18" s="30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2" s="15" customFormat="1" ht="22.5" customHeight="1" x14ac:dyDescent="0.3">
      <c r="A19" s="26"/>
      <c r="B19" s="27"/>
      <c r="C19" s="28"/>
      <c r="D19" s="85"/>
      <c r="E19" s="28"/>
      <c r="F19" s="85"/>
      <c r="G19" s="28"/>
      <c r="H19" s="29" t="s">
        <v>120</v>
      </c>
      <c r="I19" s="28" t="s">
        <v>43</v>
      </c>
      <c r="J19" s="85"/>
      <c r="K19" s="28" t="s">
        <v>21</v>
      </c>
      <c r="L19" s="85"/>
      <c r="M19" s="29"/>
      <c r="N19" s="112"/>
      <c r="O19" s="30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2" s="16" customFormat="1" ht="22.5" customHeight="1" x14ac:dyDescent="0.3">
      <c r="A20" s="26"/>
      <c r="B20" s="27"/>
      <c r="C20" s="28"/>
      <c r="D20" s="85"/>
      <c r="E20" s="28"/>
      <c r="F20" s="85"/>
      <c r="G20" s="28"/>
      <c r="H20" s="29" t="s">
        <v>827</v>
      </c>
      <c r="I20" s="28" t="s">
        <v>882</v>
      </c>
      <c r="J20" s="85"/>
      <c r="K20" s="28" t="s">
        <v>844</v>
      </c>
      <c r="L20" s="85"/>
      <c r="M20" s="29"/>
      <c r="N20" s="112"/>
      <c r="O20" s="30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5"/>
    </row>
    <row r="21" spans="1:32" s="15" customFormat="1" ht="22.5" customHeight="1" x14ac:dyDescent="0.3">
      <c r="A21" s="26"/>
      <c r="B21" s="27"/>
      <c r="C21" s="28"/>
      <c r="D21" s="85"/>
      <c r="E21" s="28"/>
      <c r="F21" s="85"/>
      <c r="G21" s="28"/>
      <c r="H21" s="29" t="s">
        <v>819</v>
      </c>
      <c r="I21" s="28" t="s">
        <v>35</v>
      </c>
      <c r="J21" s="85"/>
      <c r="K21" s="28" t="s">
        <v>21</v>
      </c>
      <c r="L21" s="85"/>
      <c r="M21" s="29" t="s">
        <v>869</v>
      </c>
      <c r="N21" s="112"/>
      <c r="O21" s="30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2" s="15" customFormat="1" ht="22.5" customHeight="1" x14ac:dyDescent="0.3">
      <c r="A22" s="26"/>
      <c r="B22" s="27"/>
      <c r="C22" s="28"/>
      <c r="D22" s="85"/>
      <c r="E22" s="28"/>
      <c r="F22" s="85"/>
      <c r="G22" s="28"/>
      <c r="H22" s="29" t="s">
        <v>820</v>
      </c>
      <c r="I22" s="28" t="s">
        <v>883</v>
      </c>
      <c r="J22" s="85"/>
      <c r="K22" s="28" t="s">
        <v>471</v>
      </c>
      <c r="L22" s="85"/>
      <c r="M22" s="29" t="s">
        <v>870</v>
      </c>
      <c r="N22" s="112"/>
      <c r="O22" s="30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2" s="15" customFormat="1" ht="22.5" customHeight="1" x14ac:dyDescent="0.3">
      <c r="A23" s="26"/>
      <c r="B23" s="27"/>
      <c r="C23" s="28"/>
      <c r="D23" s="85"/>
      <c r="E23" s="28"/>
      <c r="F23" s="85"/>
      <c r="G23" s="28"/>
      <c r="H23" s="29"/>
      <c r="I23" s="28"/>
      <c r="J23" s="85"/>
      <c r="K23" s="28"/>
      <c r="L23" s="85"/>
      <c r="M23" s="29"/>
      <c r="N23" s="112"/>
      <c r="O23" s="30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2" s="15" customFormat="1" ht="22.5" customHeight="1" x14ac:dyDescent="0.3">
      <c r="A24" s="26"/>
      <c r="B24" s="27"/>
      <c r="C24" s="28"/>
      <c r="D24" s="85"/>
      <c r="E24" s="28"/>
      <c r="F24" s="85"/>
      <c r="G24" s="28"/>
      <c r="H24" s="29"/>
      <c r="I24" s="28"/>
      <c r="J24" s="85"/>
      <c r="K24" s="28"/>
      <c r="L24" s="85"/>
      <c r="M24" s="29"/>
      <c r="N24" s="112"/>
      <c r="O24" s="30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2" s="15" customFormat="1" ht="22.5" customHeight="1" x14ac:dyDescent="0.3">
      <c r="A25" s="34"/>
      <c r="B25" s="35"/>
      <c r="C25" s="36"/>
      <c r="D25" s="86"/>
      <c r="E25" s="36"/>
      <c r="F25" s="86"/>
      <c r="G25" s="36"/>
      <c r="H25" s="37"/>
      <c r="I25" s="36"/>
      <c r="J25" s="86"/>
      <c r="K25" s="36"/>
      <c r="L25" s="86"/>
      <c r="M25" s="37"/>
      <c r="N25" s="113"/>
      <c r="O25" s="38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2" s="15" customFormat="1" ht="37.5" customHeight="1" x14ac:dyDescent="0.9">
      <c r="A26" s="53">
        <f>O16+1</f>
        <v>45788</v>
      </c>
      <c r="B26" s="54">
        <f t="shared" ref="B26:C26" si="5">A26+1</f>
        <v>45789</v>
      </c>
      <c r="C26" s="89">
        <f t="shared" si="5"/>
        <v>45790</v>
      </c>
      <c r="D26" s="90"/>
      <c r="E26" s="107">
        <f t="shared" ref="E26" si="6">B26+1</f>
        <v>45790</v>
      </c>
      <c r="F26" s="90"/>
      <c r="G26" s="55">
        <f t="shared" ref="G26:H26" si="7">B26+1</f>
        <v>45790</v>
      </c>
      <c r="H26" s="54">
        <f t="shared" si="7"/>
        <v>45791</v>
      </c>
      <c r="I26" s="120">
        <f>H26+1</f>
        <v>45792</v>
      </c>
      <c r="J26" s="121"/>
      <c r="K26" s="120">
        <f t="shared" ref="K26" si="8">H26+1</f>
        <v>45792</v>
      </c>
      <c r="L26" s="121"/>
      <c r="M26" s="115">
        <f>I26+1</f>
        <v>45793</v>
      </c>
      <c r="N26" s="116"/>
      <c r="O26" s="49">
        <f>M26+1</f>
        <v>45794</v>
      </c>
      <c r="P26" s="110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2" s="16" customFormat="1" ht="22.5" customHeight="1" x14ac:dyDescent="0.9">
      <c r="A27" s="26"/>
      <c r="B27" s="27"/>
      <c r="C27" s="28" t="s">
        <v>892</v>
      </c>
      <c r="D27" s="85"/>
      <c r="E27" s="28" t="s">
        <v>858</v>
      </c>
      <c r="F27" s="85"/>
      <c r="G27" s="28" t="s">
        <v>817</v>
      </c>
      <c r="H27" s="29" t="s">
        <v>828</v>
      </c>
      <c r="I27" s="28" t="s">
        <v>884</v>
      </c>
      <c r="J27" s="85"/>
      <c r="K27" s="28" t="s">
        <v>845</v>
      </c>
      <c r="L27" s="85"/>
      <c r="M27" s="29" t="s">
        <v>871</v>
      </c>
      <c r="N27" s="112"/>
      <c r="O27" s="30"/>
      <c r="P27" s="110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5"/>
    </row>
    <row r="28" spans="1:32" s="15" customFormat="1" ht="22.5" customHeight="1" x14ac:dyDescent="0.9">
      <c r="A28" s="26"/>
      <c r="B28" s="27"/>
      <c r="C28" s="28" t="s">
        <v>96</v>
      </c>
      <c r="D28" s="85"/>
      <c r="E28" s="28"/>
      <c r="F28" s="85"/>
      <c r="G28" s="28" t="s">
        <v>48</v>
      </c>
      <c r="H28" s="29" t="s">
        <v>829</v>
      </c>
      <c r="I28" s="28" t="s">
        <v>885</v>
      </c>
      <c r="J28" s="85"/>
      <c r="K28" s="28" t="s">
        <v>846</v>
      </c>
      <c r="L28" s="85"/>
      <c r="M28" s="29" t="s">
        <v>96</v>
      </c>
      <c r="N28" s="112"/>
      <c r="O28" s="30"/>
      <c r="P28" s="110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2" s="15" customFormat="1" ht="22.5" customHeight="1" x14ac:dyDescent="0.9">
      <c r="A29" s="26"/>
      <c r="B29" s="27"/>
      <c r="C29" s="28" t="s">
        <v>718</v>
      </c>
      <c r="D29" s="85"/>
      <c r="E29" s="28"/>
      <c r="F29" s="85"/>
      <c r="G29" s="28" t="s">
        <v>120</v>
      </c>
      <c r="H29" s="29" t="s">
        <v>41</v>
      </c>
      <c r="I29" s="28"/>
      <c r="J29" s="85"/>
      <c r="K29" s="28" t="s">
        <v>847</v>
      </c>
      <c r="L29" s="85"/>
      <c r="M29" s="29" t="s">
        <v>125</v>
      </c>
      <c r="N29" s="112"/>
      <c r="O29" s="30"/>
      <c r="P29" s="110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2" s="15" customFormat="1" ht="22.5" customHeight="1" x14ac:dyDescent="0.9">
      <c r="A30" s="26"/>
      <c r="B30" s="27"/>
      <c r="C30" s="28"/>
      <c r="D30" s="85"/>
      <c r="E30" s="28" t="s">
        <v>859</v>
      </c>
      <c r="F30" s="85"/>
      <c r="G30" s="28" t="s">
        <v>818</v>
      </c>
      <c r="H30" s="29" t="s">
        <v>830</v>
      </c>
      <c r="I30" s="28" t="s">
        <v>886</v>
      </c>
      <c r="J30" s="85"/>
      <c r="K30" s="28" t="s">
        <v>848</v>
      </c>
      <c r="L30" s="85"/>
      <c r="M30" s="29" t="s">
        <v>872</v>
      </c>
      <c r="N30" s="112"/>
      <c r="O30" s="30"/>
      <c r="P30" s="110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2" s="15" customFormat="1" ht="22.5" customHeight="1" x14ac:dyDescent="0.9">
      <c r="A31" s="26"/>
      <c r="B31" s="27"/>
      <c r="C31" s="28" t="s">
        <v>893</v>
      </c>
      <c r="D31" s="85"/>
      <c r="E31" s="28" t="s">
        <v>22</v>
      </c>
      <c r="F31" s="85"/>
      <c r="G31" s="28" t="s">
        <v>819</v>
      </c>
      <c r="H31" s="29" t="s">
        <v>22</v>
      </c>
      <c r="I31" s="28" t="s">
        <v>22</v>
      </c>
      <c r="J31" s="85"/>
      <c r="K31" s="28" t="s">
        <v>33</v>
      </c>
      <c r="L31" s="85"/>
      <c r="M31" s="29" t="s">
        <v>22</v>
      </c>
      <c r="N31" s="112"/>
      <c r="O31" s="30"/>
      <c r="P31" s="110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2" s="15" customFormat="1" ht="22.5" customHeight="1" x14ac:dyDescent="0.9">
      <c r="A32" s="26"/>
      <c r="B32" s="27"/>
      <c r="C32" s="28" t="s">
        <v>894</v>
      </c>
      <c r="D32" s="85"/>
      <c r="E32" s="28" t="s">
        <v>860</v>
      </c>
      <c r="F32" s="85"/>
      <c r="G32" s="28" t="s">
        <v>820</v>
      </c>
      <c r="H32" s="29" t="s">
        <v>831</v>
      </c>
      <c r="I32" s="28" t="s">
        <v>887</v>
      </c>
      <c r="J32" s="85"/>
      <c r="K32" s="28" t="s">
        <v>849</v>
      </c>
      <c r="L32" s="85"/>
      <c r="M32" s="29" t="s">
        <v>873</v>
      </c>
      <c r="N32" s="112"/>
      <c r="O32" s="30"/>
      <c r="P32" s="110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15" customFormat="1" ht="22.5" customHeight="1" x14ac:dyDescent="0.9">
      <c r="A33" s="26"/>
      <c r="B33" s="27"/>
      <c r="C33" s="28"/>
      <c r="D33" s="85"/>
      <c r="E33" s="28"/>
      <c r="F33" s="85"/>
      <c r="G33" s="28"/>
      <c r="H33" s="29"/>
      <c r="I33" s="28"/>
      <c r="J33" s="85"/>
      <c r="K33" s="28"/>
      <c r="L33" s="85"/>
      <c r="M33" s="29"/>
      <c r="N33" s="112"/>
      <c r="O33" s="30"/>
      <c r="P33" s="110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15" customFormat="1" ht="22.5" customHeight="1" x14ac:dyDescent="0.9">
      <c r="A34" s="26"/>
      <c r="B34" s="27"/>
      <c r="C34" s="28"/>
      <c r="D34" s="85"/>
      <c r="E34" s="28"/>
      <c r="F34" s="85"/>
      <c r="G34" s="28"/>
      <c r="H34" s="29"/>
      <c r="I34" s="28"/>
      <c r="J34" s="85"/>
      <c r="K34" s="28"/>
      <c r="L34" s="85"/>
      <c r="M34" s="29"/>
      <c r="N34" s="112"/>
      <c r="O34" s="30"/>
      <c r="P34" s="110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22.5" customHeight="1" x14ac:dyDescent="0.3">
      <c r="A35" s="34"/>
      <c r="B35" s="35"/>
      <c r="C35" s="36"/>
      <c r="D35" s="86"/>
      <c r="E35" s="36"/>
      <c r="F35" s="86"/>
      <c r="G35" s="36"/>
      <c r="H35" s="37"/>
      <c r="I35" s="36"/>
      <c r="J35" s="86"/>
      <c r="K35" s="36"/>
      <c r="L35" s="86"/>
      <c r="M35" s="37"/>
      <c r="N35" s="113"/>
      <c r="O35" s="38"/>
    </row>
    <row r="36" spans="1:31" ht="38.4" x14ac:dyDescent="0.3">
      <c r="A36" s="53">
        <f>O26+1</f>
        <v>45795</v>
      </c>
      <c r="B36" s="54">
        <f t="shared" ref="B36:C36" si="9">A36+1</f>
        <v>45796</v>
      </c>
      <c r="C36" s="120">
        <f t="shared" si="9"/>
        <v>45797</v>
      </c>
      <c r="D36" s="121"/>
      <c r="E36" s="107">
        <f t="shared" ref="E36" si="10">B36+1</f>
        <v>45797</v>
      </c>
      <c r="F36" s="90"/>
      <c r="G36" s="55">
        <f t="shared" ref="G36:H36" si="11">B36+1</f>
        <v>45797</v>
      </c>
      <c r="H36" s="54">
        <f t="shared" si="11"/>
        <v>45798</v>
      </c>
      <c r="I36" s="120">
        <f>H36+1</f>
        <v>45799</v>
      </c>
      <c r="J36" s="121"/>
      <c r="K36" s="120">
        <f t="shared" ref="K36" si="12">H36+1</f>
        <v>45799</v>
      </c>
      <c r="L36" s="121"/>
      <c r="M36" s="115">
        <f>I36+1</f>
        <v>45800</v>
      </c>
      <c r="N36" s="116"/>
      <c r="O36" s="49">
        <f>M36+1</f>
        <v>45801</v>
      </c>
    </row>
    <row r="37" spans="1:31" ht="22.5" customHeight="1" x14ac:dyDescent="0.3">
      <c r="A37" s="26"/>
      <c r="B37" s="27"/>
      <c r="C37" s="28" t="s">
        <v>895</v>
      </c>
      <c r="D37" s="85"/>
      <c r="E37" s="28" t="s">
        <v>861</v>
      </c>
      <c r="F37" s="85"/>
      <c r="G37" s="28" t="s">
        <v>821</v>
      </c>
      <c r="H37" s="29" t="s">
        <v>832</v>
      </c>
      <c r="I37" s="28" t="s">
        <v>888</v>
      </c>
      <c r="J37" s="85"/>
      <c r="K37" s="28" t="s">
        <v>850</v>
      </c>
      <c r="L37" s="85"/>
      <c r="M37" s="29" t="s">
        <v>874</v>
      </c>
      <c r="N37" s="112"/>
      <c r="O37" s="30"/>
    </row>
    <row r="38" spans="1:31" ht="22.5" customHeight="1" x14ac:dyDescent="0.3">
      <c r="A38" s="26"/>
      <c r="B38" s="27"/>
      <c r="C38" s="28" t="s">
        <v>96</v>
      </c>
      <c r="D38" s="85"/>
      <c r="E38" s="28" t="s">
        <v>80</v>
      </c>
      <c r="F38" s="85"/>
      <c r="G38" s="28" t="s">
        <v>31</v>
      </c>
      <c r="H38" s="29" t="s">
        <v>744</v>
      </c>
      <c r="I38" s="28" t="s">
        <v>577</v>
      </c>
      <c r="J38" s="85"/>
      <c r="K38" s="28" t="s">
        <v>451</v>
      </c>
      <c r="L38" s="85"/>
      <c r="M38" s="29" t="s">
        <v>39</v>
      </c>
      <c r="N38" s="112"/>
      <c r="O38" s="30"/>
    </row>
    <row r="39" spans="1:31" s="15" customFormat="1" ht="22.5" customHeight="1" x14ac:dyDescent="0.3">
      <c r="A39" s="26"/>
      <c r="B39" s="27"/>
      <c r="C39" s="28"/>
      <c r="D39" s="85"/>
      <c r="E39" s="28" t="s">
        <v>41</v>
      </c>
      <c r="F39" s="85"/>
      <c r="G39" s="28" t="s">
        <v>43</v>
      </c>
      <c r="H39" s="29" t="s">
        <v>38</v>
      </c>
      <c r="I39" s="28" t="s">
        <v>62</v>
      </c>
      <c r="J39" s="85"/>
      <c r="K39" s="28" t="s">
        <v>21</v>
      </c>
      <c r="L39" s="85"/>
      <c r="M39" s="29" t="s">
        <v>46</v>
      </c>
      <c r="N39" s="112"/>
      <c r="O39" s="30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22.5" customHeight="1" x14ac:dyDescent="0.3">
      <c r="A40" s="26"/>
      <c r="B40" s="27"/>
      <c r="C40" s="28" t="s">
        <v>896</v>
      </c>
      <c r="D40" s="85"/>
      <c r="E40" s="28" t="s">
        <v>862</v>
      </c>
      <c r="F40" s="85"/>
      <c r="G40" s="28" t="s">
        <v>822</v>
      </c>
      <c r="H40" s="29" t="s">
        <v>833</v>
      </c>
      <c r="I40" s="28" t="s">
        <v>889</v>
      </c>
      <c r="J40" s="85"/>
      <c r="K40" s="28" t="s">
        <v>851</v>
      </c>
      <c r="L40" s="85"/>
      <c r="M40" s="29"/>
      <c r="N40" s="112"/>
      <c r="O40" s="30"/>
    </row>
    <row r="41" spans="1:31" ht="22.5" customHeight="1" x14ac:dyDescent="0.3">
      <c r="A41" s="26"/>
      <c r="B41" s="27"/>
      <c r="C41" s="28" t="s">
        <v>22</v>
      </c>
      <c r="D41" s="85"/>
      <c r="E41" s="28" t="s">
        <v>337</v>
      </c>
      <c r="F41" s="85"/>
      <c r="G41" s="28" t="s">
        <v>22</v>
      </c>
      <c r="H41" s="29" t="s">
        <v>22</v>
      </c>
      <c r="I41" s="28" t="s">
        <v>33</v>
      </c>
      <c r="J41" s="85"/>
      <c r="K41" s="28"/>
      <c r="L41" s="85"/>
      <c r="M41" s="29" t="s">
        <v>875</v>
      </c>
      <c r="N41" s="112"/>
      <c r="O41" s="30"/>
    </row>
    <row r="42" spans="1:31" ht="22.5" customHeight="1" x14ac:dyDescent="0.3">
      <c r="A42" s="26"/>
      <c r="B42" s="27"/>
      <c r="C42" s="28" t="s">
        <v>897</v>
      </c>
      <c r="D42" s="85"/>
      <c r="E42" s="28" t="s">
        <v>863</v>
      </c>
      <c r="F42" s="85"/>
      <c r="G42" s="28" t="s">
        <v>823</v>
      </c>
      <c r="H42" s="29" t="s">
        <v>834</v>
      </c>
      <c r="I42" s="28" t="s">
        <v>274</v>
      </c>
      <c r="J42" s="85"/>
      <c r="K42" s="28" t="s">
        <v>852</v>
      </c>
      <c r="L42" s="85"/>
      <c r="M42" s="29"/>
      <c r="N42" s="112"/>
      <c r="O42" s="30"/>
    </row>
    <row r="43" spans="1:31" ht="22.5" customHeight="1" x14ac:dyDescent="0.3">
      <c r="A43" s="26"/>
      <c r="B43" s="27"/>
      <c r="C43" s="28"/>
      <c r="D43" s="85"/>
      <c r="E43" s="28"/>
      <c r="F43" s="85"/>
      <c r="G43" s="28"/>
      <c r="H43" s="29"/>
      <c r="I43" s="28"/>
      <c r="J43" s="85"/>
      <c r="K43" s="28"/>
      <c r="L43" s="85"/>
      <c r="M43" s="29"/>
      <c r="N43" s="112"/>
      <c r="O43" s="30"/>
    </row>
    <row r="44" spans="1:31" ht="22.5" customHeight="1" x14ac:dyDescent="0.3">
      <c r="A44" s="26"/>
      <c r="B44" s="27"/>
      <c r="C44" s="28"/>
      <c r="D44" s="85"/>
      <c r="E44" s="28"/>
      <c r="F44" s="85"/>
      <c r="G44" s="28"/>
      <c r="H44" s="29"/>
      <c r="I44" s="28"/>
      <c r="J44" s="85"/>
      <c r="K44" s="28"/>
      <c r="L44" s="85"/>
      <c r="M44" s="29"/>
      <c r="N44" s="112"/>
      <c r="O44" s="30"/>
    </row>
    <row r="45" spans="1:31" ht="22.5" customHeight="1" x14ac:dyDescent="0.3">
      <c r="A45" s="34"/>
      <c r="B45" s="35"/>
      <c r="C45" s="36"/>
      <c r="D45" s="86"/>
      <c r="E45" s="36"/>
      <c r="F45" s="86"/>
      <c r="G45" s="36"/>
      <c r="H45" s="37"/>
      <c r="I45" s="36"/>
      <c r="J45" s="86"/>
      <c r="K45" s="36"/>
      <c r="L45" s="86"/>
      <c r="M45" s="37"/>
      <c r="N45" s="113"/>
      <c r="O45" s="38"/>
    </row>
    <row r="46" spans="1:31" ht="49.2" x14ac:dyDescent="0.9">
      <c r="A46" s="53">
        <f>O36+1</f>
        <v>45802</v>
      </c>
      <c r="B46" s="54">
        <f t="shared" ref="B46:C46" si="13">A46+1</f>
        <v>45803</v>
      </c>
      <c r="C46" s="89">
        <f t="shared" si="13"/>
        <v>45804</v>
      </c>
      <c r="D46" s="90"/>
      <c r="E46" s="107">
        <f t="shared" ref="E46" si="14">B46+1</f>
        <v>45804</v>
      </c>
      <c r="F46" s="90"/>
      <c r="G46" s="55">
        <f t="shared" ref="G46:H46" si="15">B46+1</f>
        <v>45804</v>
      </c>
      <c r="H46" s="54">
        <f t="shared" si="15"/>
        <v>45805</v>
      </c>
      <c r="I46" s="120">
        <f>H46+1</f>
        <v>45806</v>
      </c>
      <c r="J46" s="121"/>
      <c r="K46" s="120">
        <f t="shared" ref="K46" si="16">H46+1</f>
        <v>45806</v>
      </c>
      <c r="L46" s="121"/>
      <c r="M46" s="115">
        <f>I46+1</f>
        <v>45807</v>
      </c>
      <c r="N46" s="116"/>
      <c r="O46" s="49">
        <f>M46+1</f>
        <v>45808</v>
      </c>
      <c r="P46" s="109"/>
    </row>
    <row r="47" spans="1:31" ht="22.5" customHeight="1" x14ac:dyDescent="0.3">
      <c r="A47" s="26"/>
      <c r="B47" s="27"/>
      <c r="C47" s="28" t="s">
        <v>898</v>
      </c>
      <c r="D47" s="85"/>
      <c r="E47" s="28" t="s">
        <v>864</v>
      </c>
      <c r="F47" s="85"/>
      <c r="G47" s="28" t="s">
        <v>824</v>
      </c>
      <c r="H47" s="29" t="s">
        <v>835</v>
      </c>
      <c r="I47" s="28" t="s">
        <v>890</v>
      </c>
      <c r="J47" s="85"/>
      <c r="K47" s="28" t="s">
        <v>853</v>
      </c>
      <c r="L47" s="85"/>
      <c r="M47" s="29" t="s">
        <v>876</v>
      </c>
      <c r="N47" s="112"/>
      <c r="O47" s="30"/>
    </row>
    <row r="48" spans="1:31" ht="22.5" customHeight="1" x14ac:dyDescent="0.3">
      <c r="A48" s="26"/>
      <c r="B48" s="27"/>
      <c r="C48" s="28"/>
      <c r="D48" s="85"/>
      <c r="E48" s="28" t="s">
        <v>865</v>
      </c>
      <c r="F48" s="85"/>
      <c r="G48" s="28" t="s">
        <v>39</v>
      </c>
      <c r="H48" s="29" t="s">
        <v>346</v>
      </c>
      <c r="I48" s="28" t="s">
        <v>26</v>
      </c>
      <c r="J48" s="85"/>
      <c r="K48" s="28" t="s">
        <v>854</v>
      </c>
      <c r="L48" s="85"/>
      <c r="M48" s="29" t="s">
        <v>31</v>
      </c>
      <c r="N48" s="112"/>
      <c r="O48" s="30"/>
    </row>
    <row r="49" spans="1:15" ht="22.5" customHeight="1" x14ac:dyDescent="0.3">
      <c r="A49" s="26"/>
      <c r="B49" s="27"/>
      <c r="C49" s="28"/>
      <c r="D49" s="85"/>
      <c r="E49" s="28" t="s">
        <v>280</v>
      </c>
      <c r="F49" s="85"/>
      <c r="G49" s="28" t="s">
        <v>740</v>
      </c>
      <c r="H49" s="29" t="s">
        <v>836</v>
      </c>
      <c r="I49" s="28"/>
      <c r="J49" s="85"/>
      <c r="K49" s="28" t="s">
        <v>62</v>
      </c>
      <c r="L49" s="85"/>
      <c r="M49" s="29" t="s">
        <v>877</v>
      </c>
      <c r="N49" s="112"/>
      <c r="O49" s="30"/>
    </row>
    <row r="50" spans="1:15" ht="22.5" customHeight="1" x14ac:dyDescent="0.3">
      <c r="A50" s="26"/>
      <c r="B50" s="27"/>
      <c r="C50" s="28" t="s">
        <v>899</v>
      </c>
      <c r="D50" s="85"/>
      <c r="E50" s="28" t="s">
        <v>866</v>
      </c>
      <c r="F50" s="85"/>
      <c r="G50" s="28" t="s">
        <v>231</v>
      </c>
      <c r="H50" s="29" t="s">
        <v>837</v>
      </c>
      <c r="I50" s="28" t="s">
        <v>398</v>
      </c>
      <c r="J50" s="85"/>
      <c r="K50" s="28" t="s">
        <v>855</v>
      </c>
      <c r="L50" s="85"/>
      <c r="M50" s="29" t="s">
        <v>878</v>
      </c>
      <c r="N50" s="112"/>
      <c r="O50" s="30"/>
    </row>
    <row r="51" spans="1:15" ht="22.5" customHeight="1" x14ac:dyDescent="0.3">
      <c r="A51" s="26"/>
      <c r="B51" s="27"/>
      <c r="C51" s="28" t="s">
        <v>22</v>
      </c>
      <c r="D51" s="85"/>
      <c r="E51" s="28" t="s">
        <v>54</v>
      </c>
      <c r="F51" s="85"/>
      <c r="G51" s="28" t="s">
        <v>825</v>
      </c>
      <c r="H51" s="29" t="s">
        <v>54</v>
      </c>
      <c r="I51" s="28" t="s">
        <v>22</v>
      </c>
      <c r="J51" s="85"/>
      <c r="K51" s="28" t="s">
        <v>22</v>
      </c>
      <c r="L51" s="85"/>
      <c r="M51" s="29" t="s">
        <v>22</v>
      </c>
      <c r="N51" s="112"/>
      <c r="O51" s="30"/>
    </row>
    <row r="52" spans="1:15" ht="22.5" customHeight="1" x14ac:dyDescent="0.3">
      <c r="A52" s="26"/>
      <c r="B52" s="27"/>
      <c r="C52" s="28" t="s">
        <v>900</v>
      </c>
      <c r="D52" s="85"/>
      <c r="E52" s="28" t="s">
        <v>867</v>
      </c>
      <c r="F52" s="85"/>
      <c r="G52" s="28" t="s">
        <v>22</v>
      </c>
      <c r="H52" s="29" t="s">
        <v>838</v>
      </c>
      <c r="I52" s="28" t="s">
        <v>891</v>
      </c>
      <c r="J52" s="85"/>
      <c r="K52" s="28" t="s">
        <v>856</v>
      </c>
      <c r="L52" s="85"/>
      <c r="M52" s="29" t="s">
        <v>879</v>
      </c>
      <c r="N52" s="112"/>
      <c r="O52" s="30"/>
    </row>
    <row r="53" spans="1:15" ht="22.5" customHeight="1" x14ac:dyDescent="0.3">
      <c r="A53" s="26"/>
      <c r="B53" s="27"/>
      <c r="C53" s="28"/>
      <c r="D53" s="85"/>
      <c r="E53" s="28"/>
      <c r="F53" s="85"/>
      <c r="G53" s="28" t="s">
        <v>826</v>
      </c>
      <c r="H53" s="29"/>
      <c r="I53" s="28"/>
      <c r="J53" s="85"/>
      <c r="K53" s="28"/>
      <c r="L53" s="85"/>
      <c r="M53" s="29"/>
      <c r="N53" s="112"/>
      <c r="O53" s="30"/>
    </row>
    <row r="54" spans="1:15" ht="22.5" customHeight="1" x14ac:dyDescent="0.3">
      <c r="A54" s="26"/>
      <c r="B54" s="27"/>
      <c r="C54" s="28"/>
      <c r="D54" s="85"/>
      <c r="E54" s="28"/>
      <c r="F54" s="85"/>
      <c r="G54" s="28"/>
      <c r="H54" s="29"/>
      <c r="I54" s="28"/>
      <c r="J54" s="85"/>
      <c r="K54" s="28"/>
      <c r="L54" s="85"/>
      <c r="M54" s="29"/>
      <c r="N54" s="112"/>
      <c r="O54" s="30"/>
    </row>
    <row r="55" spans="1:15" ht="22.5" customHeight="1" x14ac:dyDescent="0.3">
      <c r="A55" s="34"/>
      <c r="B55" s="35"/>
      <c r="C55" s="36"/>
      <c r="D55" s="86"/>
      <c r="E55" s="36"/>
      <c r="F55" s="86"/>
      <c r="G55" s="36"/>
      <c r="H55" s="37"/>
      <c r="I55" s="36"/>
      <c r="J55" s="86"/>
      <c r="K55" s="36"/>
      <c r="L55" s="86"/>
      <c r="M55" s="37"/>
      <c r="N55" s="113"/>
      <c r="O55" s="38"/>
    </row>
    <row r="56" spans="1:15" ht="38.4" x14ac:dyDescent="0.3">
      <c r="A56" s="53">
        <f>O46+1</f>
        <v>45809</v>
      </c>
      <c r="B56" s="54">
        <f>A56+1</f>
        <v>45810</v>
      </c>
      <c r="C56" s="120">
        <f>B56+1</f>
        <v>45811</v>
      </c>
      <c r="D56" s="121"/>
      <c r="E56" s="57" t="s">
        <v>16</v>
      </c>
      <c r="F56" s="57"/>
      <c r="G56" s="57"/>
      <c r="H56" s="57"/>
      <c r="I56" s="82"/>
      <c r="J56" s="82"/>
      <c r="K56" s="57"/>
      <c r="L56" s="57"/>
      <c r="M56" s="57"/>
      <c r="N56" s="57"/>
      <c r="O56" s="58"/>
    </row>
    <row r="57" spans="1:15" ht="22.5" customHeight="1" x14ac:dyDescent="0.3">
      <c r="A57" s="26"/>
      <c r="B57" s="27"/>
      <c r="C57" s="28"/>
      <c r="D57" s="85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2"/>
    </row>
    <row r="58" spans="1:15" ht="22.5" customHeight="1" x14ac:dyDescent="0.3">
      <c r="A58" s="26"/>
      <c r="B58" s="27"/>
      <c r="C58" s="28"/>
      <c r="D58" s="85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2"/>
    </row>
    <row r="59" spans="1:15" ht="22.5" customHeight="1" x14ac:dyDescent="0.3">
      <c r="A59" s="26"/>
      <c r="B59" s="27"/>
      <c r="C59" s="28"/>
      <c r="D59" s="85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2"/>
    </row>
    <row r="60" spans="1:15" ht="22.5" customHeight="1" x14ac:dyDescent="0.3">
      <c r="A60" s="26"/>
      <c r="B60" s="27"/>
      <c r="C60" s="28"/>
      <c r="D60" s="85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2"/>
    </row>
    <row r="61" spans="1:15" ht="22.5" customHeight="1" x14ac:dyDescent="0.3">
      <c r="A61" s="26"/>
      <c r="B61" s="27"/>
      <c r="C61" s="28"/>
      <c r="D61" s="85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5" ht="22.5" customHeight="1" x14ac:dyDescent="0.3">
      <c r="A62" s="26"/>
      <c r="B62" s="27"/>
      <c r="C62" s="28"/>
      <c r="D62" s="85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2"/>
    </row>
    <row r="63" spans="1:15" ht="22.5" customHeight="1" x14ac:dyDescent="0.3">
      <c r="A63" s="26"/>
      <c r="B63" s="27"/>
      <c r="C63" s="28"/>
      <c r="D63" s="85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2"/>
    </row>
    <row r="64" spans="1:15" ht="22.5" customHeight="1" x14ac:dyDescent="0.3">
      <c r="A64" s="26"/>
      <c r="B64" s="27"/>
      <c r="C64" s="28"/>
      <c r="D64" s="85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2"/>
    </row>
    <row r="65" spans="1:15" ht="22.5" customHeight="1" x14ac:dyDescent="0.3">
      <c r="A65" s="43"/>
      <c r="B65" s="44"/>
      <c r="C65" s="36"/>
      <c r="D65" s="86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6"/>
    </row>
  </sheetData>
  <mergeCells count="25">
    <mergeCell ref="K36:L36"/>
    <mergeCell ref="K46:L46"/>
    <mergeCell ref="I36:J36"/>
    <mergeCell ref="I46:J46"/>
    <mergeCell ref="C56:D56"/>
    <mergeCell ref="C36:D36"/>
    <mergeCell ref="K16:L16"/>
    <mergeCell ref="K26:L26"/>
    <mergeCell ref="I5:J5"/>
    <mergeCell ref="M5:N5"/>
    <mergeCell ref="I6:J6"/>
    <mergeCell ref="I16:J16"/>
    <mergeCell ref="I26:J26"/>
    <mergeCell ref="K5:L5"/>
    <mergeCell ref="K6:L6"/>
    <mergeCell ref="I4:J4"/>
    <mergeCell ref="M4:N4"/>
    <mergeCell ref="A1:C1"/>
    <mergeCell ref="I2:J2"/>
    <mergeCell ref="M2:N2"/>
    <mergeCell ref="I3:J3"/>
    <mergeCell ref="M3:N3"/>
    <mergeCell ref="K2:L2"/>
    <mergeCell ref="K3:L3"/>
    <mergeCell ref="K4:L4"/>
  </mergeCells>
  <phoneticPr fontId="25"/>
  <conditionalFormatting sqref="A56:C56">
    <cfRule type="expression" dxfId="19" priority="9">
      <formula>MONTH(A56)&lt;&gt;MONTH($A$1)</formula>
    </cfRule>
    <cfRule type="expression" dxfId="18" priority="10">
      <formula>OR(WEEKDAY(A56,1)=1,WEEKDAY(A56,1)=7)</formula>
    </cfRule>
  </conditionalFormatting>
  <conditionalFormatting sqref="A6:I6 K6">
    <cfRule type="expression" dxfId="17" priority="7">
      <formula>MONTH(A6)&lt;&gt;MONTH($A$1)</formula>
    </cfRule>
    <cfRule type="expression" dxfId="16" priority="8">
      <formula>OR(WEEKDAY(A6,1)=1,WEEKDAY(A6,1)=7)</formula>
    </cfRule>
  </conditionalFormatting>
  <conditionalFormatting sqref="A16:I16 A26:I26 A36:C36 E36:I36 A46:I46">
    <cfRule type="expression" dxfId="15" priority="3">
      <formula>MONTH(A16)&lt;&gt;MONTH($A$1)</formula>
    </cfRule>
    <cfRule type="expression" dxfId="14" priority="4">
      <formula>OR(WEEKDAY(A16,1)=1,WEEKDAY(A16,1)=7)</formula>
    </cfRule>
  </conditionalFormatting>
  <conditionalFormatting sqref="K16 M16:O16 K26 M26:O26 K36 M36:O36 K46 M46:O46">
    <cfRule type="expression" dxfId="13" priority="5">
      <formula>MONTH(K16)&lt;&gt;MONTH($A$1)</formula>
    </cfRule>
    <cfRule type="expression" dxfId="12" priority="6">
      <formula>OR(WEEKDAY(K16,1)=1,WEEKDAY(K16,1)=7)</formula>
    </cfRule>
  </conditionalFormatting>
  <conditionalFormatting sqref="M6:O6">
    <cfRule type="expression" dxfId="11" priority="1">
      <formula>MONTH(M6)&lt;&gt;MONTH($A$1)</formula>
    </cfRule>
    <cfRule type="expression" dxfId="10" priority="2">
      <formula>OR(WEEKDAY(M6,1)=1,WEEKDAY(M6,1)=7)</formula>
    </cfRule>
  </conditionalFormatting>
  <printOptions horizontalCentered="1"/>
  <pageMargins left="0.5" right="0.5" top="0.25" bottom="0.25" header="0.25" footer="0.25"/>
  <pageSetup paperSize="9" scale="3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946C-D299-4716-AEE0-C7CA815C2372}">
  <sheetPr>
    <pageSetUpPr fitToPage="1"/>
  </sheetPr>
  <dimension ref="A1:AF65"/>
  <sheetViews>
    <sheetView showGridLines="0" tabSelected="1" view="pageBreakPreview" zoomScale="40" zoomScaleNormal="40" zoomScaleSheetLayoutView="40" workbookViewId="0">
      <pane ySplit="5" topLeftCell="A6" activePane="bottomLeft" state="frozen"/>
      <selection pane="bottomLeft" activeCell="H28" sqref="H28"/>
    </sheetView>
  </sheetViews>
  <sheetFormatPr defaultColWidth="22.453125" defaultRowHeight="14.4" x14ac:dyDescent="0.3"/>
  <cols>
    <col min="2" max="3" width="22.7265625" customWidth="1"/>
    <col min="4" max="4" width="22.7265625" hidden="1" customWidth="1"/>
    <col min="5" max="5" width="22.7265625" customWidth="1"/>
    <col min="6" max="6" width="22.7265625" hidden="1" customWidth="1"/>
    <col min="7" max="9" width="22.7265625" customWidth="1"/>
    <col min="10" max="10" width="22.7265625" hidden="1" customWidth="1"/>
    <col min="11" max="11" width="22.7265625" customWidth="1"/>
    <col min="12" max="12" width="22.7265625" hidden="1" customWidth="1"/>
    <col min="13" max="13" width="22.7265625" customWidth="1"/>
    <col min="14" max="14" width="22.7265625" hidden="1" customWidth="1"/>
    <col min="15" max="15" width="22.7265625" customWidth="1"/>
    <col min="16" max="16384" width="22.453125" style="17"/>
  </cols>
  <sheetData>
    <row r="1" spans="1:32" s="14" customFormat="1" ht="60" customHeight="1" thickBot="1" x14ac:dyDescent="1.2">
      <c r="A1" s="118">
        <f>DATE('R6.9'!Q8,'R6.9'!Q10+9,1)</f>
        <v>45809</v>
      </c>
      <c r="B1" s="118"/>
      <c r="C1" s="118"/>
      <c r="D1" s="75"/>
      <c r="E1" s="66"/>
      <c r="F1" s="66"/>
      <c r="G1" s="66"/>
      <c r="H1" s="66"/>
      <c r="I1" s="66"/>
      <c r="J1" s="66"/>
      <c r="K1" s="66"/>
      <c r="L1" s="66"/>
      <c r="M1" s="66"/>
      <c r="N1" s="66"/>
      <c r="O1" s="67" t="s">
        <v>23</v>
      </c>
    </row>
    <row r="2" spans="1:32" s="70" customFormat="1" ht="36.75" customHeight="1" thickBot="1" x14ac:dyDescent="0.35">
      <c r="A2" s="71"/>
      <c r="B2" s="71"/>
      <c r="C2" s="98" t="s">
        <v>24</v>
      </c>
      <c r="D2" s="98"/>
      <c r="E2" s="98" t="s">
        <v>71</v>
      </c>
      <c r="F2" s="98"/>
      <c r="G2" s="71" t="s">
        <v>48</v>
      </c>
      <c r="H2" s="71" t="s">
        <v>25</v>
      </c>
      <c r="I2" s="122" t="s">
        <v>26</v>
      </c>
      <c r="J2" s="123"/>
      <c r="K2" s="122" t="s">
        <v>75</v>
      </c>
      <c r="L2" s="123"/>
      <c r="M2" s="122" t="s">
        <v>73</v>
      </c>
      <c r="N2" s="123"/>
      <c r="O2" s="71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</row>
    <row r="3" spans="1:32" s="70" customFormat="1" ht="36.75" customHeight="1" thickBot="1" x14ac:dyDescent="0.35">
      <c r="A3" s="72"/>
      <c r="B3" s="72"/>
      <c r="C3" s="99" t="s">
        <v>27</v>
      </c>
      <c r="D3" s="99"/>
      <c r="E3" s="99" t="s">
        <v>72</v>
      </c>
      <c r="F3" s="99"/>
      <c r="G3" s="72" t="s">
        <v>793</v>
      </c>
      <c r="H3" s="72" t="s">
        <v>28</v>
      </c>
      <c r="I3" s="124" t="s">
        <v>29</v>
      </c>
      <c r="J3" s="125"/>
      <c r="K3" s="124" t="s">
        <v>340</v>
      </c>
      <c r="L3" s="125"/>
      <c r="M3" s="124" t="s">
        <v>74</v>
      </c>
      <c r="N3" s="125"/>
      <c r="O3" s="72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spans="1:32" s="70" customFormat="1" ht="29.25" customHeight="1" x14ac:dyDescent="0.3">
      <c r="A4" s="24"/>
      <c r="B4" s="24"/>
      <c r="C4" s="100" t="s">
        <v>30</v>
      </c>
      <c r="D4" s="100"/>
      <c r="E4" s="100" t="s">
        <v>30</v>
      </c>
      <c r="F4" s="100"/>
      <c r="G4" s="25" t="s">
        <v>157</v>
      </c>
      <c r="H4" s="25" t="s">
        <v>30</v>
      </c>
      <c r="I4" s="126" t="s">
        <v>30</v>
      </c>
      <c r="J4" s="127"/>
      <c r="K4" s="126" t="s">
        <v>30</v>
      </c>
      <c r="L4" s="127"/>
      <c r="M4" s="132" t="s">
        <v>30</v>
      </c>
      <c r="N4" s="133"/>
      <c r="O4" s="25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</row>
    <row r="5" spans="1:32" s="20" customFormat="1" ht="29.25" customHeight="1" x14ac:dyDescent="0.35">
      <c r="A5" s="59">
        <v>45536</v>
      </c>
      <c r="B5" s="60">
        <v>45537</v>
      </c>
      <c r="C5" s="101">
        <v>45538</v>
      </c>
      <c r="D5" s="101"/>
      <c r="E5" s="101">
        <v>45538</v>
      </c>
      <c r="F5" s="101"/>
      <c r="G5" s="60">
        <v>45538</v>
      </c>
      <c r="H5" s="60">
        <v>45539</v>
      </c>
      <c r="I5" s="128">
        <v>45540</v>
      </c>
      <c r="J5" s="129"/>
      <c r="K5" s="128">
        <v>45540</v>
      </c>
      <c r="L5" s="129"/>
      <c r="M5" s="128">
        <v>45541</v>
      </c>
      <c r="N5" s="129"/>
      <c r="O5" s="61">
        <v>45542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2" s="15" customFormat="1" ht="38.4" x14ac:dyDescent="0.3">
      <c r="A6" s="47">
        <f>$A$1-(WEEKDAY($A$1,1)-(開始_日-2))-IF((WEEKDAY($A$1,1)-(開始_日-2))&lt;=0,7,0)+1</f>
        <v>45809</v>
      </c>
      <c r="B6" s="48">
        <f>A6+1</f>
        <v>45810</v>
      </c>
      <c r="C6" s="103">
        <f>B6+1</f>
        <v>45811</v>
      </c>
      <c r="D6" s="104"/>
      <c r="E6" s="106">
        <f>B6+1</f>
        <v>45811</v>
      </c>
      <c r="F6" s="104"/>
      <c r="G6" s="55">
        <f>B6+1</f>
        <v>45811</v>
      </c>
      <c r="H6" s="54">
        <f>C6+1</f>
        <v>45812</v>
      </c>
      <c r="I6" s="130">
        <f>H6+1</f>
        <v>45813</v>
      </c>
      <c r="J6" s="131"/>
      <c r="K6" s="130">
        <f>H6+1</f>
        <v>45813</v>
      </c>
      <c r="L6" s="131"/>
      <c r="M6" s="115">
        <f>I6+1</f>
        <v>45814</v>
      </c>
      <c r="N6" s="116"/>
      <c r="O6" s="49">
        <f t="shared" ref="O6" si="0">M6+1</f>
        <v>45815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2" s="15" customFormat="1" ht="22.5" customHeight="1" x14ac:dyDescent="0.3">
      <c r="A7" s="26"/>
      <c r="B7" s="27"/>
      <c r="C7" s="28" t="s">
        <v>901</v>
      </c>
      <c r="D7" s="85"/>
      <c r="E7" s="28" t="s">
        <v>915</v>
      </c>
      <c r="F7" s="85"/>
      <c r="G7" s="28" t="s">
        <v>927</v>
      </c>
      <c r="H7" s="29" t="s">
        <v>937</v>
      </c>
      <c r="I7" s="28" t="s">
        <v>949</v>
      </c>
      <c r="J7" s="85"/>
      <c r="K7" s="28" t="s">
        <v>965</v>
      </c>
      <c r="L7" s="85"/>
      <c r="M7" s="29" t="s">
        <v>974</v>
      </c>
      <c r="N7" s="112"/>
      <c r="O7" s="30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2" s="16" customFormat="1" ht="22.5" customHeight="1" x14ac:dyDescent="0.3">
      <c r="A8" s="26"/>
      <c r="B8" s="27"/>
      <c r="C8" s="28"/>
      <c r="D8" s="85"/>
      <c r="E8" s="28"/>
      <c r="F8" s="85"/>
      <c r="G8" s="28" t="s">
        <v>48</v>
      </c>
      <c r="H8" s="29" t="s">
        <v>106</v>
      </c>
      <c r="I8" s="28" t="s">
        <v>950</v>
      </c>
      <c r="J8" s="85"/>
      <c r="K8" s="28"/>
      <c r="L8" s="85"/>
      <c r="M8" s="29" t="s">
        <v>350</v>
      </c>
      <c r="N8" s="112"/>
      <c r="O8" s="30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5"/>
    </row>
    <row r="9" spans="1:32" s="15" customFormat="1" ht="22.5" customHeight="1" x14ac:dyDescent="0.3">
      <c r="A9" s="26"/>
      <c r="B9" s="27"/>
      <c r="C9" s="28" t="s">
        <v>96</v>
      </c>
      <c r="D9" s="85"/>
      <c r="E9" s="28"/>
      <c r="F9" s="85"/>
      <c r="G9" s="28" t="s">
        <v>162</v>
      </c>
      <c r="H9" s="29" t="s">
        <v>938</v>
      </c>
      <c r="I9" s="28" t="s">
        <v>951</v>
      </c>
      <c r="J9" s="85"/>
      <c r="K9" s="28"/>
      <c r="L9" s="85"/>
      <c r="M9" s="29" t="s">
        <v>21</v>
      </c>
      <c r="N9" s="112"/>
      <c r="O9" s="30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2" s="15" customFormat="1" ht="22.5" customHeight="1" x14ac:dyDescent="0.3">
      <c r="A10" s="26"/>
      <c r="B10" s="27"/>
      <c r="C10" s="28" t="s">
        <v>902</v>
      </c>
      <c r="D10" s="85"/>
      <c r="E10" s="28" t="s">
        <v>39</v>
      </c>
      <c r="F10" s="85"/>
      <c r="G10" s="28" t="s">
        <v>652</v>
      </c>
      <c r="H10" s="29" t="s">
        <v>939</v>
      </c>
      <c r="I10" s="28" t="s">
        <v>952</v>
      </c>
      <c r="J10" s="85"/>
      <c r="K10" s="28" t="s">
        <v>966</v>
      </c>
      <c r="L10" s="85"/>
      <c r="M10" s="29" t="s">
        <v>975</v>
      </c>
      <c r="N10" s="112"/>
      <c r="O10" s="30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2" s="15" customFormat="1" ht="22.5" customHeight="1" x14ac:dyDescent="0.3">
      <c r="A11" s="26"/>
      <c r="B11" s="27"/>
      <c r="C11" s="28" t="s">
        <v>22</v>
      </c>
      <c r="D11" s="85"/>
      <c r="E11" s="28" t="s">
        <v>916</v>
      </c>
      <c r="F11" s="85"/>
      <c r="G11" s="28" t="s">
        <v>33</v>
      </c>
      <c r="H11" s="29" t="s">
        <v>22</v>
      </c>
      <c r="I11" s="28" t="s">
        <v>953</v>
      </c>
      <c r="J11" s="85"/>
      <c r="K11" s="28" t="s">
        <v>40</v>
      </c>
      <c r="L11" s="85"/>
      <c r="M11" s="29" t="s">
        <v>22</v>
      </c>
      <c r="N11" s="112"/>
      <c r="O11" s="30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2" s="15" customFormat="1" ht="22.5" customHeight="1" x14ac:dyDescent="0.3">
      <c r="A12" s="26"/>
      <c r="B12" s="27"/>
      <c r="C12" s="28" t="s">
        <v>903</v>
      </c>
      <c r="D12" s="85"/>
      <c r="E12" s="28" t="s">
        <v>917</v>
      </c>
      <c r="F12" s="85"/>
      <c r="G12" s="28" t="s">
        <v>653</v>
      </c>
      <c r="H12" s="29" t="s">
        <v>940</v>
      </c>
      <c r="I12" s="28" t="s">
        <v>954</v>
      </c>
      <c r="J12" s="85"/>
      <c r="K12" s="28" t="s">
        <v>967</v>
      </c>
      <c r="L12" s="85"/>
      <c r="M12" s="29" t="s">
        <v>976</v>
      </c>
      <c r="N12" s="112"/>
      <c r="O12" s="30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2" s="15" customFormat="1" ht="22.5" customHeight="1" x14ac:dyDescent="0.3">
      <c r="A13" s="26"/>
      <c r="B13" s="27"/>
      <c r="C13" s="28"/>
      <c r="D13" s="85"/>
      <c r="E13" s="28"/>
      <c r="F13" s="85"/>
      <c r="G13" s="28"/>
      <c r="H13" s="29"/>
      <c r="I13" s="28"/>
      <c r="J13" s="85"/>
      <c r="K13" s="28"/>
      <c r="L13" s="85"/>
      <c r="M13" s="29"/>
      <c r="N13" s="112"/>
      <c r="O13" s="30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2" s="16" customFormat="1" ht="22.5" customHeight="1" x14ac:dyDescent="0.3">
      <c r="A14" s="26"/>
      <c r="B14" s="27"/>
      <c r="C14" s="28"/>
      <c r="D14" s="85"/>
      <c r="E14" s="28"/>
      <c r="F14" s="85"/>
      <c r="G14" s="28"/>
      <c r="H14" s="29"/>
      <c r="I14" s="28"/>
      <c r="J14" s="85"/>
      <c r="K14" s="28"/>
      <c r="L14" s="85"/>
      <c r="M14" s="29"/>
      <c r="N14" s="112"/>
      <c r="O14" s="30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5"/>
    </row>
    <row r="15" spans="1:32" s="15" customFormat="1" ht="22.5" customHeight="1" x14ac:dyDescent="0.3">
      <c r="A15" s="34"/>
      <c r="B15" s="35"/>
      <c r="C15" s="36"/>
      <c r="D15" s="86"/>
      <c r="E15" s="36"/>
      <c r="F15" s="86"/>
      <c r="G15" s="36"/>
      <c r="H15" s="37"/>
      <c r="I15" s="28"/>
      <c r="J15" s="85"/>
      <c r="K15" s="36"/>
      <c r="L15" s="86"/>
      <c r="M15" s="37"/>
      <c r="N15" s="113"/>
      <c r="O15" s="38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2" s="15" customFormat="1" ht="38.4" x14ac:dyDescent="0.3">
      <c r="A16" s="53">
        <f>O6+1</f>
        <v>45816</v>
      </c>
      <c r="B16" s="54">
        <f t="shared" ref="B16:C16" si="1">A16+1</f>
        <v>45817</v>
      </c>
      <c r="C16" s="89">
        <f t="shared" si="1"/>
        <v>45818</v>
      </c>
      <c r="D16" s="90"/>
      <c r="E16" s="107">
        <f t="shared" ref="E16" si="2">B16+1</f>
        <v>45818</v>
      </c>
      <c r="F16" s="90"/>
      <c r="G16" s="55">
        <f t="shared" ref="G16:H16" si="3">B16+1</f>
        <v>45818</v>
      </c>
      <c r="H16" s="54">
        <f t="shared" si="3"/>
        <v>45819</v>
      </c>
      <c r="I16" s="120">
        <f>H16+1</f>
        <v>45820</v>
      </c>
      <c r="J16" s="121"/>
      <c r="K16" s="120">
        <f t="shared" ref="K16" si="4">H16+1</f>
        <v>45820</v>
      </c>
      <c r="L16" s="121"/>
      <c r="M16" s="115">
        <f>I16+1</f>
        <v>45821</v>
      </c>
      <c r="N16" s="116"/>
      <c r="O16" s="49">
        <f>M16+1</f>
        <v>45822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s="15" customFormat="1" ht="22.5" customHeight="1" x14ac:dyDescent="0.3">
      <c r="A17" s="26"/>
      <c r="B17" s="27"/>
      <c r="C17" s="28" t="s">
        <v>904</v>
      </c>
      <c r="D17" s="85"/>
      <c r="E17" s="28" t="s">
        <v>593</v>
      </c>
      <c r="F17" s="85"/>
      <c r="G17" s="28" t="s">
        <v>928</v>
      </c>
      <c r="H17" s="29" t="s">
        <v>469</v>
      </c>
      <c r="I17" s="28" t="s">
        <v>955</v>
      </c>
      <c r="J17" s="85"/>
      <c r="K17" s="28" t="s">
        <v>968</v>
      </c>
      <c r="L17" s="85"/>
      <c r="M17" s="29" t="s">
        <v>977</v>
      </c>
      <c r="N17" s="112"/>
      <c r="O17" s="30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5" customFormat="1" ht="22.5" customHeight="1" x14ac:dyDescent="0.3">
      <c r="A18" s="26"/>
      <c r="B18" s="27"/>
      <c r="C18" s="28" t="s">
        <v>905</v>
      </c>
      <c r="D18" s="85"/>
      <c r="E18" s="28" t="s">
        <v>451</v>
      </c>
      <c r="F18" s="85"/>
      <c r="G18" s="28" t="s">
        <v>31</v>
      </c>
      <c r="H18" s="29" t="s">
        <v>714</v>
      </c>
      <c r="I18" s="28" t="s">
        <v>31</v>
      </c>
      <c r="J18" s="85"/>
      <c r="K18" s="28"/>
      <c r="L18" s="85"/>
      <c r="M18" s="29" t="s">
        <v>451</v>
      </c>
      <c r="N18" s="112"/>
      <c r="O18" s="30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2" s="15" customFormat="1" ht="22.5" customHeight="1" x14ac:dyDescent="0.3">
      <c r="A19" s="26"/>
      <c r="B19" s="27"/>
      <c r="C19" s="28" t="s">
        <v>906</v>
      </c>
      <c r="D19" s="85"/>
      <c r="E19" s="28" t="s">
        <v>41</v>
      </c>
      <c r="F19" s="85"/>
      <c r="G19" s="28" t="s">
        <v>120</v>
      </c>
      <c r="H19" s="29" t="s">
        <v>462</v>
      </c>
      <c r="I19" s="28" t="s">
        <v>956</v>
      </c>
      <c r="J19" s="85"/>
      <c r="K19" s="28" t="s">
        <v>96</v>
      </c>
      <c r="L19" s="85"/>
      <c r="M19" s="29" t="s">
        <v>21</v>
      </c>
      <c r="N19" s="112"/>
      <c r="O19" s="30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2" s="16" customFormat="1" ht="22.5" customHeight="1" x14ac:dyDescent="0.3">
      <c r="A20" s="26"/>
      <c r="B20" s="27"/>
      <c r="C20" s="28" t="s">
        <v>907</v>
      </c>
      <c r="D20" s="85"/>
      <c r="E20" s="28" t="s">
        <v>918</v>
      </c>
      <c r="F20" s="85"/>
      <c r="G20" s="28" t="s">
        <v>929</v>
      </c>
      <c r="H20" s="29" t="s">
        <v>941</v>
      </c>
      <c r="I20" s="28" t="s">
        <v>957</v>
      </c>
      <c r="J20" s="85"/>
      <c r="K20" s="28" t="s">
        <v>143</v>
      </c>
      <c r="L20" s="85"/>
      <c r="M20" s="29" t="s">
        <v>851</v>
      </c>
      <c r="N20" s="112"/>
      <c r="O20" s="30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5"/>
    </row>
    <row r="21" spans="1:32" s="15" customFormat="1" ht="22.5" customHeight="1" x14ac:dyDescent="0.3">
      <c r="A21" s="26"/>
      <c r="B21" s="27"/>
      <c r="C21" s="28" t="s">
        <v>33</v>
      </c>
      <c r="D21" s="85"/>
      <c r="E21" s="28" t="s">
        <v>919</v>
      </c>
      <c r="F21" s="85"/>
      <c r="G21" s="28" t="s">
        <v>22</v>
      </c>
      <c r="H21" s="29" t="s">
        <v>22</v>
      </c>
      <c r="I21" s="28" t="s">
        <v>22</v>
      </c>
      <c r="J21" s="85"/>
      <c r="K21" s="28" t="s">
        <v>621</v>
      </c>
      <c r="L21" s="85"/>
      <c r="M21" s="29" t="s">
        <v>33</v>
      </c>
      <c r="N21" s="112"/>
      <c r="O21" s="30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2" s="15" customFormat="1" ht="22.5" customHeight="1" x14ac:dyDescent="0.3">
      <c r="A22" s="26"/>
      <c r="B22" s="27"/>
      <c r="C22" s="28" t="s">
        <v>908</v>
      </c>
      <c r="D22" s="85"/>
      <c r="E22" s="28" t="s">
        <v>596</v>
      </c>
      <c r="F22" s="85"/>
      <c r="G22" s="28" t="s">
        <v>930</v>
      </c>
      <c r="H22" s="29" t="s">
        <v>464</v>
      </c>
      <c r="I22" s="28" t="s">
        <v>958</v>
      </c>
      <c r="J22" s="85"/>
      <c r="K22" s="28" t="s">
        <v>622</v>
      </c>
      <c r="L22" s="85"/>
      <c r="M22" s="29" t="s">
        <v>852</v>
      </c>
      <c r="N22" s="112"/>
      <c r="O22" s="30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2" s="15" customFormat="1" ht="22.5" customHeight="1" x14ac:dyDescent="0.3">
      <c r="A23" s="26"/>
      <c r="B23" s="27"/>
      <c r="C23" s="28"/>
      <c r="D23" s="85"/>
      <c r="E23" s="28"/>
      <c r="F23" s="85"/>
      <c r="G23" s="28"/>
      <c r="H23" s="29"/>
      <c r="I23" s="28"/>
      <c r="J23" s="85"/>
      <c r="K23" s="28"/>
      <c r="L23" s="85"/>
      <c r="M23" s="29"/>
      <c r="N23" s="112"/>
      <c r="O23" s="30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2" s="15" customFormat="1" ht="22.5" customHeight="1" x14ac:dyDescent="0.3">
      <c r="A24" s="26"/>
      <c r="B24" s="27"/>
      <c r="C24" s="28"/>
      <c r="D24" s="85"/>
      <c r="E24" s="28"/>
      <c r="F24" s="85"/>
      <c r="G24" s="28"/>
      <c r="H24" s="29"/>
      <c r="I24" s="28"/>
      <c r="J24" s="85"/>
      <c r="K24" s="28"/>
      <c r="L24" s="85"/>
      <c r="M24" s="29"/>
      <c r="N24" s="112"/>
      <c r="O24" s="30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2" s="15" customFormat="1" ht="22.5" customHeight="1" x14ac:dyDescent="0.3">
      <c r="A25" s="34"/>
      <c r="B25" s="35"/>
      <c r="C25" s="36"/>
      <c r="D25" s="86"/>
      <c r="E25" s="36"/>
      <c r="F25" s="86"/>
      <c r="G25" s="36"/>
      <c r="H25" s="37"/>
      <c r="I25" s="36"/>
      <c r="J25" s="86"/>
      <c r="K25" s="36"/>
      <c r="L25" s="86"/>
      <c r="M25" s="37"/>
      <c r="N25" s="113"/>
      <c r="O25" s="38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2" s="15" customFormat="1" ht="37.5" customHeight="1" x14ac:dyDescent="0.9">
      <c r="A26" s="53">
        <f>O16+1</f>
        <v>45823</v>
      </c>
      <c r="B26" s="54">
        <f t="shared" ref="B26:C26" si="5">A26+1</f>
        <v>45824</v>
      </c>
      <c r="C26" s="89">
        <f t="shared" si="5"/>
        <v>45825</v>
      </c>
      <c r="D26" s="90"/>
      <c r="E26" s="107">
        <f t="shared" ref="E26" si="6">B26+1</f>
        <v>45825</v>
      </c>
      <c r="F26" s="90"/>
      <c r="G26" s="55">
        <f t="shared" ref="G26:H26" si="7">B26+1</f>
        <v>45825</v>
      </c>
      <c r="H26" s="54">
        <f t="shared" si="7"/>
        <v>45826</v>
      </c>
      <c r="I26" s="120">
        <f>H26+1</f>
        <v>45827</v>
      </c>
      <c r="J26" s="121"/>
      <c r="K26" s="120">
        <f t="shared" ref="K26" si="8">H26+1</f>
        <v>45827</v>
      </c>
      <c r="L26" s="121"/>
      <c r="M26" s="115">
        <f>I26+1</f>
        <v>45828</v>
      </c>
      <c r="N26" s="116"/>
      <c r="O26" s="49">
        <f>M26+1</f>
        <v>45829</v>
      </c>
      <c r="P26" s="110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2" s="16" customFormat="1" ht="22.5" customHeight="1" x14ac:dyDescent="0.9">
      <c r="A27" s="26"/>
      <c r="B27" s="27"/>
      <c r="C27" s="28" t="s">
        <v>909</v>
      </c>
      <c r="D27" s="85"/>
      <c r="E27" s="28" t="s">
        <v>920</v>
      </c>
      <c r="F27" s="85"/>
      <c r="G27" s="28" t="s">
        <v>931</v>
      </c>
      <c r="H27" s="29" t="s">
        <v>942</v>
      </c>
      <c r="I27" s="28" t="s">
        <v>959</v>
      </c>
      <c r="J27" s="85"/>
      <c r="K27" s="28" t="s">
        <v>876</v>
      </c>
      <c r="L27" s="85"/>
      <c r="M27" s="29" t="s">
        <v>573</v>
      </c>
      <c r="N27" s="112"/>
      <c r="O27" s="30"/>
      <c r="P27" s="110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5"/>
    </row>
    <row r="28" spans="1:32" s="15" customFormat="1" ht="22.5" customHeight="1" x14ac:dyDescent="0.9">
      <c r="A28" s="26"/>
      <c r="B28" s="27"/>
      <c r="C28" s="28"/>
      <c r="D28" s="85"/>
      <c r="E28" s="28"/>
      <c r="F28" s="85"/>
      <c r="G28" s="28"/>
      <c r="H28" s="29"/>
      <c r="I28" s="28" t="s">
        <v>106</v>
      </c>
      <c r="J28" s="85"/>
      <c r="K28" s="28" t="s">
        <v>31</v>
      </c>
      <c r="L28" s="85"/>
      <c r="M28" s="29"/>
      <c r="N28" s="112"/>
      <c r="O28" s="30"/>
      <c r="P28" s="110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2" s="15" customFormat="1" ht="22.5" customHeight="1" x14ac:dyDescent="0.9">
      <c r="A29" s="26"/>
      <c r="B29" s="27"/>
      <c r="C29" s="28" t="s">
        <v>96</v>
      </c>
      <c r="D29" s="85"/>
      <c r="E29" s="28"/>
      <c r="F29" s="85"/>
      <c r="G29" s="28" t="s">
        <v>73</v>
      </c>
      <c r="H29" s="29" t="s">
        <v>106</v>
      </c>
      <c r="I29" s="28" t="s">
        <v>38</v>
      </c>
      <c r="J29" s="85"/>
      <c r="K29" s="28" t="s">
        <v>877</v>
      </c>
      <c r="L29" s="85"/>
      <c r="M29" s="29"/>
      <c r="N29" s="112"/>
      <c r="O29" s="30"/>
      <c r="P29" s="110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2" s="15" customFormat="1" ht="22.5" customHeight="1" x14ac:dyDescent="0.9">
      <c r="A30" s="26"/>
      <c r="B30" s="27"/>
      <c r="C30" s="28" t="s">
        <v>910</v>
      </c>
      <c r="D30" s="85"/>
      <c r="E30" s="28" t="s">
        <v>80</v>
      </c>
      <c r="F30" s="85"/>
      <c r="G30" s="28" t="s">
        <v>120</v>
      </c>
      <c r="H30" s="29" t="s">
        <v>81</v>
      </c>
      <c r="I30" s="28" t="s">
        <v>960</v>
      </c>
      <c r="J30" s="85"/>
      <c r="K30" s="28" t="s">
        <v>878</v>
      </c>
      <c r="L30" s="85"/>
      <c r="M30" s="29" t="s">
        <v>39</v>
      </c>
      <c r="N30" s="112"/>
      <c r="O30" s="30"/>
      <c r="P30" s="110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2" s="15" customFormat="1" ht="22.5" customHeight="1" x14ac:dyDescent="0.9">
      <c r="A31" s="26"/>
      <c r="B31" s="27"/>
      <c r="C31" s="28" t="s">
        <v>35</v>
      </c>
      <c r="D31" s="85"/>
      <c r="E31" s="28" t="s">
        <v>921</v>
      </c>
      <c r="F31" s="85"/>
      <c r="G31" s="28" t="s">
        <v>932</v>
      </c>
      <c r="H31" s="29" t="s">
        <v>943</v>
      </c>
      <c r="I31" s="28" t="s">
        <v>22</v>
      </c>
      <c r="J31" s="85"/>
      <c r="K31" s="28" t="s">
        <v>22</v>
      </c>
      <c r="L31" s="85"/>
      <c r="M31" s="29" t="s">
        <v>978</v>
      </c>
      <c r="N31" s="112"/>
      <c r="O31" s="30"/>
      <c r="P31" s="110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2" s="15" customFormat="1" ht="22.5" customHeight="1" x14ac:dyDescent="0.9">
      <c r="A32" s="26"/>
      <c r="B32" s="27"/>
      <c r="C32" s="28" t="s">
        <v>911</v>
      </c>
      <c r="D32" s="85"/>
      <c r="E32" s="28" t="s">
        <v>922</v>
      </c>
      <c r="F32" s="85"/>
      <c r="G32" s="28" t="s">
        <v>122</v>
      </c>
      <c r="H32" s="29" t="s">
        <v>944</v>
      </c>
      <c r="I32" s="28" t="s">
        <v>961</v>
      </c>
      <c r="J32" s="85"/>
      <c r="K32" s="28" t="s">
        <v>879</v>
      </c>
      <c r="L32" s="85"/>
      <c r="M32" s="29" t="s">
        <v>47</v>
      </c>
      <c r="N32" s="112"/>
      <c r="O32" s="30"/>
      <c r="P32" s="110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15" customFormat="1" ht="22.5" customHeight="1" x14ac:dyDescent="0.9">
      <c r="A33" s="26"/>
      <c r="B33" s="27"/>
      <c r="C33" s="28"/>
      <c r="D33" s="85"/>
      <c r="E33" s="28"/>
      <c r="F33" s="85"/>
      <c r="G33" s="28"/>
      <c r="H33" s="29"/>
      <c r="I33" s="28"/>
      <c r="J33" s="85"/>
      <c r="K33" s="28"/>
      <c r="L33" s="85"/>
      <c r="M33" s="29"/>
      <c r="N33" s="112"/>
      <c r="O33" s="30"/>
      <c r="P33" s="110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15" customFormat="1" ht="22.5" customHeight="1" x14ac:dyDescent="0.9">
      <c r="A34" s="26"/>
      <c r="B34" s="27"/>
      <c r="C34" s="28"/>
      <c r="D34" s="85"/>
      <c r="E34" s="28"/>
      <c r="F34" s="85"/>
      <c r="G34" s="28"/>
      <c r="H34" s="29"/>
      <c r="I34" s="28"/>
      <c r="J34" s="85"/>
      <c r="K34" s="28"/>
      <c r="L34" s="85"/>
      <c r="M34" s="29"/>
      <c r="N34" s="112"/>
      <c r="O34" s="30"/>
      <c r="P34" s="110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22.5" customHeight="1" x14ac:dyDescent="0.3">
      <c r="A35" s="34"/>
      <c r="B35" s="35"/>
      <c r="C35" s="36"/>
      <c r="D35" s="86"/>
      <c r="E35" s="36"/>
      <c r="F35" s="86"/>
      <c r="G35" s="36"/>
      <c r="H35" s="37"/>
      <c r="I35" s="36"/>
      <c r="J35" s="86"/>
      <c r="K35" s="36"/>
      <c r="L35" s="86"/>
      <c r="M35" s="37"/>
      <c r="N35" s="113"/>
      <c r="O35" s="38"/>
    </row>
    <row r="36" spans="1:31" ht="38.4" x14ac:dyDescent="0.3">
      <c r="A36" s="53">
        <f>O26+1</f>
        <v>45830</v>
      </c>
      <c r="B36" s="54">
        <f t="shared" ref="B36:C36" si="9">A36+1</f>
        <v>45831</v>
      </c>
      <c r="C36" s="120">
        <f t="shared" si="9"/>
        <v>45832</v>
      </c>
      <c r="D36" s="121"/>
      <c r="E36" s="107">
        <f t="shared" ref="E36" si="10">B36+1</f>
        <v>45832</v>
      </c>
      <c r="F36" s="90"/>
      <c r="G36" s="55">
        <f t="shared" ref="G36:H36" si="11">B36+1</f>
        <v>45832</v>
      </c>
      <c r="H36" s="54">
        <f t="shared" si="11"/>
        <v>45833</v>
      </c>
      <c r="I36" s="120">
        <f>H36+1</f>
        <v>45834</v>
      </c>
      <c r="J36" s="121"/>
      <c r="K36" s="120">
        <f t="shared" ref="K36" si="12">H36+1</f>
        <v>45834</v>
      </c>
      <c r="L36" s="121"/>
      <c r="M36" s="115">
        <f>I36+1</f>
        <v>45835</v>
      </c>
      <c r="N36" s="116"/>
      <c r="O36" s="49">
        <f>M36+1</f>
        <v>45836</v>
      </c>
    </row>
    <row r="37" spans="1:31" ht="22.5" customHeight="1" x14ac:dyDescent="0.3">
      <c r="A37" s="26"/>
      <c r="B37" s="27"/>
      <c r="C37" s="28" t="s">
        <v>912</v>
      </c>
      <c r="D37" s="85"/>
      <c r="E37" s="28" t="s">
        <v>923</v>
      </c>
      <c r="F37" s="85"/>
      <c r="G37" s="28" t="s">
        <v>933</v>
      </c>
      <c r="H37" s="29" t="s">
        <v>945</v>
      </c>
      <c r="I37" s="28" t="s">
        <v>962</v>
      </c>
      <c r="J37" s="85"/>
      <c r="K37" s="28" t="s">
        <v>969</v>
      </c>
      <c r="L37" s="85"/>
      <c r="M37" s="29" t="s">
        <v>979</v>
      </c>
      <c r="N37" s="112"/>
      <c r="O37" s="30"/>
    </row>
    <row r="38" spans="1:31" ht="22.5" customHeight="1" x14ac:dyDescent="0.3">
      <c r="A38" s="26"/>
      <c r="B38" s="27"/>
      <c r="C38" s="28"/>
      <c r="D38" s="85"/>
      <c r="E38" s="28"/>
      <c r="F38" s="85"/>
      <c r="G38" s="28" t="s">
        <v>331</v>
      </c>
      <c r="H38" s="29"/>
      <c r="I38" s="28" t="s">
        <v>80</v>
      </c>
      <c r="J38" s="85"/>
      <c r="K38" s="28" t="s">
        <v>346</v>
      </c>
      <c r="L38" s="85"/>
      <c r="M38" s="29" t="s">
        <v>980</v>
      </c>
      <c r="N38" s="112"/>
      <c r="O38" s="30"/>
    </row>
    <row r="39" spans="1:31" s="15" customFormat="1" ht="22.5" customHeight="1" x14ac:dyDescent="0.3">
      <c r="A39" s="26"/>
      <c r="B39" s="27"/>
      <c r="C39" s="28"/>
      <c r="D39" s="85"/>
      <c r="E39" s="28" t="s">
        <v>924</v>
      </c>
      <c r="F39" s="85"/>
      <c r="G39" s="28" t="s">
        <v>934</v>
      </c>
      <c r="H39" s="29" t="s">
        <v>946</v>
      </c>
      <c r="I39" s="28" t="s">
        <v>41</v>
      </c>
      <c r="J39" s="85"/>
      <c r="K39" s="28" t="s">
        <v>970</v>
      </c>
      <c r="L39" s="85"/>
      <c r="M39" s="29"/>
      <c r="N39" s="112"/>
      <c r="O39" s="30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22.5" customHeight="1" x14ac:dyDescent="0.3">
      <c r="A40" s="26"/>
      <c r="B40" s="27"/>
      <c r="C40" s="28" t="s">
        <v>96</v>
      </c>
      <c r="D40" s="85"/>
      <c r="E40" s="28" t="s">
        <v>925</v>
      </c>
      <c r="F40" s="85"/>
      <c r="G40" s="28" t="s">
        <v>935</v>
      </c>
      <c r="H40" s="29" t="s">
        <v>280</v>
      </c>
      <c r="I40" s="28" t="s">
        <v>963</v>
      </c>
      <c r="J40" s="85"/>
      <c r="K40" s="28" t="s">
        <v>971</v>
      </c>
      <c r="L40" s="85"/>
      <c r="M40" s="29"/>
      <c r="N40" s="112"/>
      <c r="O40" s="30"/>
    </row>
    <row r="41" spans="1:31" ht="22.5" customHeight="1" x14ac:dyDescent="0.3">
      <c r="A41" s="26"/>
      <c r="B41" s="27"/>
      <c r="C41" s="28" t="s">
        <v>913</v>
      </c>
      <c r="D41" s="85"/>
      <c r="E41" s="28" t="s">
        <v>54</v>
      </c>
      <c r="F41" s="85"/>
      <c r="G41" s="28" t="s">
        <v>22</v>
      </c>
      <c r="H41" s="29" t="s">
        <v>947</v>
      </c>
      <c r="I41" s="28" t="s">
        <v>964</v>
      </c>
      <c r="J41" s="85"/>
      <c r="K41" s="28" t="s">
        <v>972</v>
      </c>
      <c r="L41" s="85"/>
      <c r="M41" s="29"/>
      <c r="N41" s="112"/>
      <c r="O41" s="30"/>
    </row>
    <row r="42" spans="1:31" ht="22.5" customHeight="1" x14ac:dyDescent="0.3">
      <c r="A42" s="26"/>
      <c r="B42" s="27"/>
      <c r="C42" s="28" t="s">
        <v>914</v>
      </c>
      <c r="D42" s="85"/>
      <c r="E42" s="28" t="s">
        <v>926</v>
      </c>
      <c r="F42" s="85"/>
      <c r="G42" s="28" t="s">
        <v>936</v>
      </c>
      <c r="H42" s="29" t="s">
        <v>948</v>
      </c>
      <c r="I42" s="28" t="s">
        <v>487</v>
      </c>
      <c r="J42" s="85"/>
      <c r="K42" s="28" t="s">
        <v>973</v>
      </c>
      <c r="L42" s="85"/>
      <c r="M42" s="29" t="s">
        <v>981</v>
      </c>
      <c r="N42" s="112"/>
      <c r="O42" s="30"/>
    </row>
    <row r="43" spans="1:31" ht="22.5" customHeight="1" x14ac:dyDescent="0.3">
      <c r="A43" s="26"/>
      <c r="B43" s="27"/>
      <c r="C43" s="28"/>
      <c r="D43" s="85"/>
      <c r="E43" s="28"/>
      <c r="F43" s="85"/>
      <c r="G43" s="28"/>
      <c r="H43" s="29"/>
      <c r="I43" s="28"/>
      <c r="J43" s="85"/>
      <c r="K43" s="28"/>
      <c r="L43" s="85"/>
      <c r="M43" s="29"/>
      <c r="N43" s="112"/>
      <c r="O43" s="30"/>
    </row>
    <row r="44" spans="1:31" ht="22.5" customHeight="1" x14ac:dyDescent="0.3">
      <c r="A44" s="26"/>
      <c r="B44" s="27"/>
      <c r="C44" s="28"/>
      <c r="D44" s="85"/>
      <c r="E44" s="28"/>
      <c r="F44" s="85"/>
      <c r="G44" s="28"/>
      <c r="H44" s="29"/>
      <c r="I44" s="28"/>
      <c r="J44" s="85"/>
      <c r="K44" s="28"/>
      <c r="L44" s="85"/>
      <c r="M44" s="29"/>
      <c r="N44" s="112"/>
      <c r="O44" s="30"/>
    </row>
    <row r="45" spans="1:31" ht="22.5" customHeight="1" x14ac:dyDescent="0.3">
      <c r="A45" s="34"/>
      <c r="B45" s="35"/>
      <c r="C45" s="36"/>
      <c r="D45" s="86"/>
      <c r="E45" s="36"/>
      <c r="F45" s="86"/>
      <c r="G45" s="36"/>
      <c r="H45" s="37"/>
      <c r="I45" s="36"/>
      <c r="J45" s="86"/>
      <c r="K45" s="36"/>
      <c r="L45" s="86"/>
      <c r="M45" s="37"/>
      <c r="N45" s="113"/>
      <c r="O45" s="38"/>
    </row>
    <row r="46" spans="1:31" ht="49.2" x14ac:dyDescent="0.9">
      <c r="A46" s="53">
        <f>O36+1</f>
        <v>45837</v>
      </c>
      <c r="B46" s="54">
        <f t="shared" ref="B46:C46" si="13">A46+1</f>
        <v>45838</v>
      </c>
      <c r="C46" s="89">
        <f t="shared" si="13"/>
        <v>45839</v>
      </c>
      <c r="D46" s="90"/>
      <c r="E46" s="107">
        <f t="shared" ref="E46" si="14">B46+1</f>
        <v>45839</v>
      </c>
      <c r="F46" s="90"/>
      <c r="G46" s="55">
        <f t="shared" ref="G46:H46" si="15">B46+1</f>
        <v>45839</v>
      </c>
      <c r="H46" s="54">
        <f t="shared" si="15"/>
        <v>45840</v>
      </c>
      <c r="I46" s="120">
        <f>H46+1</f>
        <v>45841</v>
      </c>
      <c r="J46" s="121"/>
      <c r="K46" s="120">
        <f t="shared" ref="K46" si="16">H46+1</f>
        <v>45841</v>
      </c>
      <c r="L46" s="121"/>
      <c r="M46" s="115">
        <f>I46+1</f>
        <v>45842</v>
      </c>
      <c r="N46" s="116"/>
      <c r="O46" s="49">
        <f>M46+1</f>
        <v>45843</v>
      </c>
      <c r="P46" s="109"/>
    </row>
    <row r="47" spans="1:31" ht="22.5" customHeight="1" x14ac:dyDescent="0.3">
      <c r="A47" s="26"/>
      <c r="B47" s="27"/>
      <c r="C47" s="28"/>
      <c r="D47" s="85"/>
      <c r="E47" s="28"/>
      <c r="F47" s="85"/>
      <c r="G47" s="28"/>
      <c r="H47" s="29"/>
      <c r="I47" s="28"/>
      <c r="J47" s="85"/>
      <c r="K47" s="28"/>
      <c r="L47" s="85"/>
      <c r="M47" s="29"/>
      <c r="N47" s="112"/>
      <c r="O47" s="30"/>
    </row>
    <row r="48" spans="1:31" ht="22.5" customHeight="1" x14ac:dyDescent="0.3">
      <c r="A48" s="26"/>
      <c r="B48" s="27"/>
      <c r="C48" s="28"/>
      <c r="D48" s="85"/>
      <c r="E48" s="28"/>
      <c r="F48" s="85"/>
      <c r="G48" s="28"/>
      <c r="H48" s="29"/>
      <c r="I48" s="28"/>
      <c r="J48" s="85"/>
      <c r="K48" s="28"/>
      <c r="L48" s="85"/>
      <c r="M48" s="29"/>
      <c r="N48" s="112"/>
      <c r="O48" s="30"/>
    </row>
    <row r="49" spans="1:15" ht="22.5" customHeight="1" x14ac:dyDescent="0.3">
      <c r="A49" s="26"/>
      <c r="B49" s="27"/>
      <c r="C49" s="28"/>
      <c r="D49" s="85"/>
      <c r="E49" s="28"/>
      <c r="F49" s="85"/>
      <c r="G49" s="28"/>
      <c r="H49" s="29"/>
      <c r="I49" s="28"/>
      <c r="J49" s="85"/>
      <c r="K49" s="28"/>
      <c r="L49" s="85"/>
      <c r="M49" s="29"/>
      <c r="N49" s="112"/>
      <c r="O49" s="30"/>
    </row>
    <row r="50" spans="1:15" ht="22.5" customHeight="1" x14ac:dyDescent="0.3">
      <c r="A50" s="26"/>
      <c r="B50" s="27"/>
      <c r="C50" s="28"/>
      <c r="D50" s="85"/>
      <c r="E50" s="28"/>
      <c r="F50" s="85"/>
      <c r="G50" s="28"/>
      <c r="H50" s="29"/>
      <c r="I50" s="28"/>
      <c r="J50" s="85"/>
      <c r="K50" s="28"/>
      <c r="L50" s="85"/>
      <c r="M50" s="29"/>
      <c r="N50" s="112"/>
      <c r="O50" s="30"/>
    </row>
    <row r="51" spans="1:15" ht="22.5" customHeight="1" x14ac:dyDescent="0.3">
      <c r="A51" s="26"/>
      <c r="B51" s="27"/>
      <c r="C51" s="28"/>
      <c r="D51" s="85"/>
      <c r="E51" s="28"/>
      <c r="F51" s="85"/>
      <c r="G51" s="28"/>
      <c r="H51" s="29"/>
      <c r="I51" s="28"/>
      <c r="J51" s="85"/>
      <c r="K51" s="28"/>
      <c r="L51" s="85"/>
      <c r="M51" s="29"/>
      <c r="N51" s="112"/>
      <c r="O51" s="30"/>
    </row>
    <row r="52" spans="1:15" ht="22.5" customHeight="1" x14ac:dyDescent="0.3">
      <c r="A52" s="26"/>
      <c r="B52" s="27"/>
      <c r="C52" s="28"/>
      <c r="D52" s="85"/>
      <c r="E52" s="28"/>
      <c r="F52" s="85"/>
      <c r="G52" s="28"/>
      <c r="H52" s="29"/>
      <c r="I52" s="28"/>
      <c r="J52" s="85"/>
      <c r="K52" s="28"/>
      <c r="L52" s="85"/>
      <c r="M52" s="29"/>
      <c r="N52" s="112"/>
      <c r="O52" s="30"/>
    </row>
    <row r="53" spans="1:15" ht="22.5" customHeight="1" x14ac:dyDescent="0.3">
      <c r="A53" s="26"/>
      <c r="B53" s="27"/>
      <c r="C53" s="28"/>
      <c r="D53" s="85"/>
      <c r="E53" s="28"/>
      <c r="F53" s="85"/>
      <c r="G53" s="28"/>
      <c r="H53" s="29"/>
      <c r="I53" s="28"/>
      <c r="J53" s="85"/>
      <c r="K53" s="28"/>
      <c r="L53" s="85"/>
      <c r="M53" s="29"/>
      <c r="N53" s="112"/>
      <c r="O53" s="30"/>
    </row>
    <row r="54" spans="1:15" ht="22.5" customHeight="1" x14ac:dyDescent="0.3">
      <c r="A54" s="26"/>
      <c r="B54" s="27"/>
      <c r="C54" s="28"/>
      <c r="D54" s="85"/>
      <c r="E54" s="28"/>
      <c r="F54" s="85"/>
      <c r="G54" s="28"/>
      <c r="H54" s="29"/>
      <c r="I54" s="28"/>
      <c r="J54" s="85"/>
      <c r="K54" s="28"/>
      <c r="L54" s="85"/>
      <c r="M54" s="29"/>
      <c r="N54" s="112"/>
      <c r="O54" s="30"/>
    </row>
    <row r="55" spans="1:15" ht="22.5" customHeight="1" x14ac:dyDescent="0.3">
      <c r="A55" s="34"/>
      <c r="B55" s="35"/>
      <c r="C55" s="36"/>
      <c r="D55" s="86"/>
      <c r="E55" s="36"/>
      <c r="F55" s="86"/>
      <c r="G55" s="36"/>
      <c r="H55" s="37"/>
      <c r="I55" s="36"/>
      <c r="J55" s="86"/>
      <c r="K55" s="36"/>
      <c r="L55" s="86"/>
      <c r="M55" s="37"/>
      <c r="N55" s="113"/>
      <c r="O55" s="38"/>
    </row>
    <row r="56" spans="1:15" ht="38.4" x14ac:dyDescent="0.3">
      <c r="A56" s="53">
        <f>O46+1</f>
        <v>45844</v>
      </c>
      <c r="B56" s="54">
        <f>A56+1</f>
        <v>45845</v>
      </c>
      <c r="C56" s="120">
        <f>B56+1</f>
        <v>45846</v>
      </c>
      <c r="D56" s="121"/>
      <c r="E56" s="57" t="s">
        <v>16</v>
      </c>
      <c r="F56" s="57"/>
      <c r="G56" s="57"/>
      <c r="H56" s="57"/>
      <c r="I56" s="82"/>
      <c r="J56" s="82"/>
      <c r="K56" s="57"/>
      <c r="L56" s="57"/>
      <c r="M56" s="57"/>
      <c r="N56" s="57"/>
      <c r="O56" s="58"/>
    </row>
    <row r="57" spans="1:15" ht="22.5" customHeight="1" x14ac:dyDescent="0.3">
      <c r="A57" s="26"/>
      <c r="B57" s="27"/>
      <c r="C57" s="28"/>
      <c r="D57" s="85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2"/>
    </row>
    <row r="58" spans="1:15" ht="22.5" customHeight="1" x14ac:dyDescent="0.3">
      <c r="A58" s="26"/>
      <c r="B58" s="27"/>
      <c r="C58" s="28"/>
      <c r="D58" s="85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2"/>
    </row>
    <row r="59" spans="1:15" ht="22.5" customHeight="1" x14ac:dyDescent="0.3">
      <c r="A59" s="26"/>
      <c r="B59" s="27"/>
      <c r="C59" s="28"/>
      <c r="D59" s="85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2"/>
    </row>
    <row r="60" spans="1:15" ht="22.5" customHeight="1" x14ac:dyDescent="0.3">
      <c r="A60" s="26"/>
      <c r="B60" s="27"/>
      <c r="C60" s="28"/>
      <c r="D60" s="85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2"/>
    </row>
    <row r="61" spans="1:15" ht="22.5" customHeight="1" x14ac:dyDescent="0.3">
      <c r="A61" s="26"/>
      <c r="B61" s="27"/>
      <c r="C61" s="28"/>
      <c r="D61" s="85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5" ht="22.5" customHeight="1" x14ac:dyDescent="0.3">
      <c r="A62" s="26"/>
      <c r="B62" s="27"/>
      <c r="C62" s="28"/>
      <c r="D62" s="85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2"/>
    </row>
    <row r="63" spans="1:15" ht="22.5" customHeight="1" x14ac:dyDescent="0.3">
      <c r="A63" s="26"/>
      <c r="B63" s="27"/>
      <c r="C63" s="28"/>
      <c r="D63" s="85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2"/>
    </row>
    <row r="64" spans="1:15" ht="22.5" customHeight="1" x14ac:dyDescent="0.3">
      <c r="A64" s="26"/>
      <c r="B64" s="27"/>
      <c r="C64" s="28"/>
      <c r="D64" s="85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2"/>
    </row>
    <row r="65" spans="1:15" ht="22.5" customHeight="1" x14ac:dyDescent="0.3">
      <c r="A65" s="43"/>
      <c r="B65" s="44"/>
      <c r="C65" s="36"/>
      <c r="D65" s="86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6"/>
    </row>
  </sheetData>
  <mergeCells count="25">
    <mergeCell ref="A1:C1"/>
    <mergeCell ref="I2:J2"/>
    <mergeCell ref="K2:L2"/>
    <mergeCell ref="M2:N2"/>
    <mergeCell ref="I3:J3"/>
    <mergeCell ref="K3:L3"/>
    <mergeCell ref="M3:N3"/>
    <mergeCell ref="I4:J4"/>
    <mergeCell ref="K4:L4"/>
    <mergeCell ref="M4:N4"/>
    <mergeCell ref="I5:J5"/>
    <mergeCell ref="K5:L5"/>
    <mergeCell ref="M5:N5"/>
    <mergeCell ref="C56:D56"/>
    <mergeCell ref="I6:J6"/>
    <mergeCell ref="K6:L6"/>
    <mergeCell ref="I16:J16"/>
    <mergeCell ref="K16:L16"/>
    <mergeCell ref="I26:J26"/>
    <mergeCell ref="K26:L26"/>
    <mergeCell ref="C36:D36"/>
    <mergeCell ref="I36:J36"/>
    <mergeCell ref="K36:L36"/>
    <mergeCell ref="I46:J46"/>
    <mergeCell ref="K46:L46"/>
  </mergeCells>
  <phoneticPr fontId="25"/>
  <conditionalFormatting sqref="A56:C56">
    <cfRule type="expression" dxfId="9" priority="9">
      <formula>MONTH(A56)&lt;&gt;MONTH($A$1)</formula>
    </cfRule>
    <cfRule type="expression" dxfId="8" priority="10">
      <formula>OR(WEEKDAY(A56,1)=1,WEEKDAY(A56,1)=7)</formula>
    </cfRule>
  </conditionalFormatting>
  <conditionalFormatting sqref="A6:I6 K6">
    <cfRule type="expression" dxfId="7" priority="7">
      <formula>MONTH(A6)&lt;&gt;MONTH($A$1)</formula>
    </cfRule>
    <cfRule type="expression" dxfId="6" priority="8">
      <formula>OR(WEEKDAY(A6,1)=1,WEEKDAY(A6,1)=7)</formula>
    </cfRule>
  </conditionalFormatting>
  <conditionalFormatting sqref="A16:I16 A26:I26 A36:C36 E36:I36 A46:I46">
    <cfRule type="expression" dxfId="5" priority="3">
      <formula>MONTH(A16)&lt;&gt;MONTH($A$1)</formula>
    </cfRule>
    <cfRule type="expression" dxfId="4" priority="4">
      <formula>OR(WEEKDAY(A16,1)=1,WEEKDAY(A16,1)=7)</formula>
    </cfRule>
  </conditionalFormatting>
  <conditionalFormatting sqref="K16 M16:O16 K26 M26:O26 K36 M36:O36 K46 M46:O46">
    <cfRule type="expression" dxfId="3" priority="5">
      <formula>MONTH(K16)&lt;&gt;MONTH($A$1)</formula>
    </cfRule>
    <cfRule type="expression" dxfId="2" priority="6">
      <formula>OR(WEEKDAY(K16,1)=1,WEEKDAY(K16,1)=7)</formula>
    </cfRule>
  </conditionalFormatting>
  <conditionalFormatting sqref="M6:O6">
    <cfRule type="expression" dxfId="1" priority="1">
      <formula>MONTH(M6)&lt;&gt;MONTH($A$1)</formula>
    </cfRule>
    <cfRule type="expression" dxfId="0" priority="2">
      <formula>OR(WEEKDAY(M6,1)=1,WEEKDAY(M6,1)=7)</formula>
    </cfRule>
  </conditionalFormatting>
  <printOptions horizontalCentered="1"/>
  <pageMargins left="0.5" right="0.5" top="0.25" bottom="0.25" header="0.25" footer="0.25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65"/>
  <sheetViews>
    <sheetView showGridLines="0" view="pageBreakPreview" zoomScale="40" zoomScaleNormal="40" zoomScaleSheetLayoutView="40" workbookViewId="0">
      <pane ySplit="5" topLeftCell="A6" activePane="bottomLeft" state="frozen"/>
      <selection pane="bottomLeft" activeCell="C6" sqref="C6"/>
    </sheetView>
  </sheetViews>
  <sheetFormatPr defaultColWidth="9" defaultRowHeight="14.4" x14ac:dyDescent="0.3"/>
  <cols>
    <col min="1" max="11" width="22.7265625" customWidth="1"/>
    <col min="12" max="13" width="18.36328125" customWidth="1"/>
    <col min="14" max="14" width="7.36328125" style="17" customWidth="1"/>
    <col min="15" max="15" width="6.453125" style="17" customWidth="1"/>
    <col min="16" max="16" width="17" style="17" customWidth="1"/>
    <col min="17" max="17" width="10.26953125" style="17" customWidth="1"/>
    <col min="18" max="16384" width="9" style="17"/>
  </cols>
  <sheetData>
    <row r="1" spans="1:19" s="14" customFormat="1" ht="60.75" customHeight="1" thickBot="1" x14ac:dyDescent="1.2">
      <c r="A1" s="117">
        <f>DATE(Q8,Q10,1)</f>
        <v>45536</v>
      </c>
      <c r="B1" s="117"/>
      <c r="C1" s="117"/>
      <c r="D1" s="74"/>
      <c r="E1" s="74"/>
      <c r="F1" s="74"/>
      <c r="G1" s="66"/>
      <c r="H1" s="66"/>
      <c r="I1" s="66"/>
      <c r="J1" s="66"/>
      <c r="K1" s="67" t="s">
        <v>70</v>
      </c>
      <c r="L1" s="68"/>
      <c r="M1" s="68"/>
    </row>
    <row r="2" spans="1:19" s="20" customFormat="1" ht="37.5" customHeight="1" thickBot="1" x14ac:dyDescent="0.4">
      <c r="A2" s="18"/>
      <c r="B2" s="18"/>
      <c r="C2" s="18" t="s">
        <v>24</v>
      </c>
      <c r="D2" s="94" t="s">
        <v>71</v>
      </c>
      <c r="E2" s="94"/>
      <c r="F2" s="18" t="s">
        <v>48</v>
      </c>
      <c r="G2" s="18" t="s">
        <v>25</v>
      </c>
      <c r="H2" s="18" t="s">
        <v>26</v>
      </c>
      <c r="I2" s="18" t="s">
        <v>75</v>
      </c>
      <c r="J2" s="18" t="s">
        <v>73</v>
      </c>
      <c r="K2" s="18"/>
      <c r="L2" s="19"/>
      <c r="M2" s="19"/>
      <c r="S2" s="21"/>
    </row>
    <row r="3" spans="1:19" s="20" customFormat="1" ht="37.5" customHeight="1" thickBot="1" x14ac:dyDescent="0.4">
      <c r="A3" s="22"/>
      <c r="B3" s="22"/>
      <c r="C3" s="22" t="s">
        <v>27</v>
      </c>
      <c r="D3" s="95" t="s">
        <v>72</v>
      </c>
      <c r="E3" s="95"/>
      <c r="F3" s="22" t="s">
        <v>49</v>
      </c>
      <c r="G3" s="22" t="s">
        <v>28</v>
      </c>
      <c r="H3" s="22" t="s">
        <v>29</v>
      </c>
      <c r="I3" s="22" t="s">
        <v>76</v>
      </c>
      <c r="J3" s="22" t="s">
        <v>74</v>
      </c>
      <c r="K3" s="22"/>
      <c r="L3" s="19"/>
      <c r="M3" s="19"/>
      <c r="S3" s="23"/>
    </row>
    <row r="4" spans="1:19" s="65" customFormat="1" ht="22.5" customHeight="1" x14ac:dyDescent="0.3">
      <c r="A4" s="62"/>
      <c r="B4" s="62"/>
      <c r="C4" s="63" t="s">
        <v>30</v>
      </c>
      <c r="D4" s="96" t="s">
        <v>30</v>
      </c>
      <c r="E4" s="96"/>
      <c r="F4" s="63" t="s">
        <v>50</v>
      </c>
      <c r="G4" s="63" t="s">
        <v>30</v>
      </c>
      <c r="H4" s="62" t="s">
        <v>30</v>
      </c>
      <c r="I4" s="62" t="s">
        <v>30</v>
      </c>
      <c r="J4" s="62" t="s">
        <v>30</v>
      </c>
      <c r="K4" s="63"/>
      <c r="L4" s="64"/>
      <c r="M4" s="64"/>
    </row>
    <row r="5" spans="1:19" s="20" customFormat="1" ht="22.5" customHeight="1" x14ac:dyDescent="0.35">
      <c r="A5" s="78">
        <f t="shared" ref="A5:K5" si="0">A6</f>
        <v>45536</v>
      </c>
      <c r="B5" s="79">
        <f t="shared" si="0"/>
        <v>45537</v>
      </c>
      <c r="C5" s="79">
        <f t="shared" si="0"/>
        <v>45538</v>
      </c>
      <c r="D5" s="87">
        <v>45538</v>
      </c>
      <c r="E5" s="88"/>
      <c r="F5" s="80">
        <v>45538</v>
      </c>
      <c r="G5" s="80">
        <f t="shared" si="0"/>
        <v>45539</v>
      </c>
      <c r="H5" s="79">
        <f t="shared" si="0"/>
        <v>45540</v>
      </c>
      <c r="I5" s="79">
        <f t="shared" si="0"/>
        <v>45540</v>
      </c>
      <c r="J5" s="79">
        <f t="shared" si="0"/>
        <v>45541</v>
      </c>
      <c r="K5" s="81">
        <f t="shared" si="0"/>
        <v>45542</v>
      </c>
      <c r="L5" s="19"/>
      <c r="M5" s="19"/>
    </row>
    <row r="6" spans="1:19" s="51" customFormat="1" ht="36.75" customHeight="1" x14ac:dyDescent="0.7">
      <c r="A6" s="55">
        <f>$A$1-(WEEKDAY($A$1,1)-(開始_日-2))-IF((WEEKDAY($A$1,1)-(開始_日-2))&lt;=0,7,0)+1</f>
        <v>45536</v>
      </c>
      <c r="B6" s="54">
        <f t="shared" ref="B6:K6" si="1">A6+1</f>
        <v>45537</v>
      </c>
      <c r="C6" s="55">
        <f t="shared" si="1"/>
        <v>45538</v>
      </c>
      <c r="D6" s="89">
        <f>B6+1</f>
        <v>45538</v>
      </c>
      <c r="E6" s="90"/>
      <c r="F6" s="55">
        <f>B6+1</f>
        <v>45538</v>
      </c>
      <c r="G6" s="54">
        <f>C6+1</f>
        <v>45539</v>
      </c>
      <c r="H6" s="91">
        <f>G6+1</f>
        <v>45540</v>
      </c>
      <c r="I6" s="91">
        <f>G6+1</f>
        <v>45540</v>
      </c>
      <c r="J6" s="54">
        <f>H6+1</f>
        <v>45541</v>
      </c>
      <c r="K6" s="55">
        <f t="shared" si="1"/>
        <v>45542</v>
      </c>
      <c r="L6" s="50"/>
      <c r="M6" s="50"/>
      <c r="O6" s="52" t="s">
        <v>20</v>
      </c>
      <c r="P6" s="50"/>
      <c r="Q6" s="50"/>
    </row>
    <row r="7" spans="1:19" s="20" customFormat="1" ht="21.75" customHeight="1" x14ac:dyDescent="0.35">
      <c r="A7" s="40"/>
      <c r="B7" s="27"/>
      <c r="C7" s="40" t="s">
        <v>95</v>
      </c>
      <c r="D7" s="28" t="s">
        <v>146</v>
      </c>
      <c r="E7" s="85"/>
      <c r="F7" s="40" t="s">
        <v>51</v>
      </c>
      <c r="G7" s="27" t="s">
        <v>147</v>
      </c>
      <c r="H7" s="92" t="s">
        <v>148</v>
      </c>
      <c r="I7" s="92" t="s">
        <v>149</v>
      </c>
      <c r="J7" s="27" t="s">
        <v>113</v>
      </c>
      <c r="K7" s="40"/>
      <c r="L7" s="19"/>
      <c r="M7" s="19"/>
      <c r="O7" s="19"/>
    </row>
    <row r="8" spans="1:19" s="20" customFormat="1" ht="21.75" customHeight="1" x14ac:dyDescent="0.35">
      <c r="A8" s="40"/>
      <c r="B8" s="27"/>
      <c r="C8" s="40" t="s">
        <v>96</v>
      </c>
      <c r="D8" s="28" t="s">
        <v>80</v>
      </c>
      <c r="E8" s="85"/>
      <c r="F8" s="40" t="s">
        <v>52</v>
      </c>
      <c r="G8" s="27" t="s">
        <v>106</v>
      </c>
      <c r="H8" s="92" t="s">
        <v>26</v>
      </c>
      <c r="I8" s="92" t="s">
        <v>66</v>
      </c>
      <c r="J8" s="27" t="s">
        <v>73</v>
      </c>
      <c r="K8" s="40"/>
      <c r="L8" s="19"/>
      <c r="M8" s="19"/>
      <c r="O8" s="19"/>
      <c r="P8" s="31" t="s">
        <v>2</v>
      </c>
      <c r="Q8" s="32">
        <v>2024</v>
      </c>
    </row>
    <row r="9" spans="1:19" s="20" customFormat="1" ht="21.75" customHeight="1" x14ac:dyDescent="0.35">
      <c r="A9" s="40"/>
      <c r="B9" s="27"/>
      <c r="C9" s="40" t="s">
        <v>155</v>
      </c>
      <c r="D9" s="28"/>
      <c r="E9" s="85"/>
      <c r="F9" s="40" t="s">
        <v>42</v>
      </c>
      <c r="G9" s="27"/>
      <c r="H9" s="92" t="s">
        <v>34</v>
      </c>
      <c r="I9" s="92" t="s">
        <v>21</v>
      </c>
      <c r="J9" s="27" t="s">
        <v>21</v>
      </c>
      <c r="K9" s="40"/>
      <c r="L9" s="19"/>
      <c r="M9" s="19"/>
      <c r="O9" s="19"/>
    </row>
    <row r="10" spans="1:19" s="20" customFormat="1" ht="21.75" customHeight="1" x14ac:dyDescent="0.35">
      <c r="A10" s="40"/>
      <c r="B10" s="27"/>
      <c r="C10" s="40"/>
      <c r="D10" s="28"/>
      <c r="E10" s="85"/>
      <c r="F10" s="40" t="s">
        <v>53</v>
      </c>
      <c r="G10" s="27"/>
      <c r="H10" s="92" t="s">
        <v>21</v>
      </c>
      <c r="I10" s="92" t="s">
        <v>150</v>
      </c>
      <c r="J10" s="27" t="s">
        <v>114</v>
      </c>
      <c r="K10" s="40"/>
      <c r="L10" s="19"/>
      <c r="M10" s="19"/>
      <c r="O10" s="19"/>
      <c r="P10" s="31" t="s">
        <v>3</v>
      </c>
      <c r="Q10" s="32">
        <v>9</v>
      </c>
    </row>
    <row r="11" spans="1:19" s="20" customFormat="1" ht="21.75" customHeight="1" x14ac:dyDescent="0.35">
      <c r="A11" s="40"/>
      <c r="B11" s="27"/>
      <c r="C11" s="40"/>
      <c r="D11" s="28"/>
      <c r="E11" s="85"/>
      <c r="F11" s="40" t="s">
        <v>54</v>
      </c>
      <c r="G11" s="27"/>
      <c r="H11" s="92" t="s">
        <v>151</v>
      </c>
      <c r="I11" s="92"/>
      <c r="J11" s="27" t="s">
        <v>35</v>
      </c>
      <c r="K11" s="40"/>
      <c r="L11" s="19"/>
      <c r="M11" s="19"/>
    </row>
    <row r="12" spans="1:19" s="20" customFormat="1" ht="21.75" customHeight="1" x14ac:dyDescent="0.35">
      <c r="A12" s="40"/>
      <c r="B12" s="27"/>
      <c r="C12" s="40" t="s">
        <v>156</v>
      </c>
      <c r="D12" s="28" t="s">
        <v>154</v>
      </c>
      <c r="E12" s="85"/>
      <c r="F12" s="40" t="s">
        <v>55</v>
      </c>
      <c r="G12" s="27" t="s">
        <v>81</v>
      </c>
      <c r="H12" s="92" t="s">
        <v>62</v>
      </c>
      <c r="I12" s="92" t="s">
        <v>69</v>
      </c>
      <c r="J12" s="27" t="s">
        <v>115</v>
      </c>
      <c r="K12" s="40"/>
      <c r="L12" s="19"/>
      <c r="M12" s="19"/>
      <c r="O12" s="33" t="s">
        <v>17</v>
      </c>
    </row>
    <row r="13" spans="1:19" s="20" customFormat="1" ht="21.75" customHeight="1" x14ac:dyDescent="0.35">
      <c r="A13" s="40"/>
      <c r="B13" s="27"/>
      <c r="C13" s="40"/>
      <c r="D13" s="28"/>
      <c r="E13" s="85"/>
      <c r="F13" s="40"/>
      <c r="G13" s="27"/>
      <c r="H13" s="92" t="s">
        <v>152</v>
      </c>
      <c r="I13" s="92"/>
      <c r="J13" s="27"/>
      <c r="K13" s="40"/>
      <c r="L13" s="19"/>
      <c r="M13" s="19"/>
      <c r="P13" s="19"/>
      <c r="Q13" s="19"/>
    </row>
    <row r="14" spans="1:19" s="20" customFormat="1" ht="21.75" customHeight="1" x14ac:dyDescent="0.35">
      <c r="A14" s="40"/>
      <c r="B14" s="27"/>
      <c r="C14" s="40"/>
      <c r="D14" s="28"/>
      <c r="E14" s="85"/>
      <c r="F14" s="40"/>
      <c r="G14" s="27"/>
      <c r="H14" s="92" t="s">
        <v>120</v>
      </c>
      <c r="I14" s="92"/>
      <c r="J14" s="27"/>
      <c r="K14" s="40"/>
      <c r="L14" s="19"/>
      <c r="M14" s="19"/>
      <c r="O14" s="19"/>
      <c r="P14" s="31" t="s">
        <v>4</v>
      </c>
      <c r="Q14" s="32">
        <v>9</v>
      </c>
    </row>
    <row r="15" spans="1:19" s="20" customFormat="1" ht="21.75" customHeight="1" x14ac:dyDescent="0.35">
      <c r="A15" s="73"/>
      <c r="B15" s="35"/>
      <c r="C15" s="73"/>
      <c r="D15" s="36"/>
      <c r="E15" s="86"/>
      <c r="F15" s="73"/>
      <c r="G15" s="35"/>
      <c r="H15" s="93" t="s">
        <v>153</v>
      </c>
      <c r="I15" s="93"/>
      <c r="J15" s="35"/>
      <c r="K15" s="73"/>
      <c r="L15" s="19"/>
      <c r="M15" s="19"/>
      <c r="O15" s="19"/>
      <c r="P15" s="19"/>
      <c r="Q15" s="19"/>
    </row>
    <row r="16" spans="1:19" s="51" customFormat="1" ht="36.75" customHeight="1" x14ac:dyDescent="0.7">
      <c r="A16" s="55">
        <f>K6+1</f>
        <v>45543</v>
      </c>
      <c r="B16" s="54">
        <f t="shared" ref="B16" si="2">A16+1</f>
        <v>45544</v>
      </c>
      <c r="C16" s="55">
        <f t="shared" ref="C16" si="3">B16+1</f>
        <v>45545</v>
      </c>
      <c r="D16" s="89">
        <f>B16+1</f>
        <v>45545</v>
      </c>
      <c r="E16" s="90"/>
      <c r="F16" s="55">
        <f>B16+1</f>
        <v>45545</v>
      </c>
      <c r="G16" s="54">
        <f>C16+1</f>
        <v>45546</v>
      </c>
      <c r="H16" s="91">
        <f>G16+1</f>
        <v>45547</v>
      </c>
      <c r="I16" s="91">
        <f>G16+1</f>
        <v>45547</v>
      </c>
      <c r="J16" s="54">
        <f>H16+1</f>
        <v>45548</v>
      </c>
      <c r="K16" s="55">
        <f t="shared" ref="K16" si="4">J16+1</f>
        <v>45549</v>
      </c>
      <c r="L16" s="50"/>
      <c r="M16" s="50"/>
      <c r="Q16" s="50"/>
    </row>
    <row r="17" spans="1:18" s="20" customFormat="1" ht="21.75" customHeight="1" x14ac:dyDescent="0.35">
      <c r="A17" s="40"/>
      <c r="B17" s="27"/>
      <c r="C17" s="40" t="s">
        <v>93</v>
      </c>
      <c r="D17" s="28" t="s">
        <v>77</v>
      </c>
      <c r="E17" s="85"/>
      <c r="F17" s="40" t="s">
        <v>56</v>
      </c>
      <c r="G17" s="27" t="s">
        <v>101</v>
      </c>
      <c r="H17" s="92" t="s">
        <v>129</v>
      </c>
      <c r="I17" s="92" t="s">
        <v>136</v>
      </c>
      <c r="J17" s="27" t="s">
        <v>116</v>
      </c>
      <c r="K17" s="40"/>
      <c r="L17" s="19"/>
      <c r="M17" s="19"/>
      <c r="Q17" s="19"/>
    </row>
    <row r="18" spans="1:18" s="20" customFormat="1" ht="21.75" customHeight="1" x14ac:dyDescent="0.35">
      <c r="A18" s="40"/>
      <c r="B18" s="27"/>
      <c r="C18" s="40" t="s">
        <v>36</v>
      </c>
      <c r="D18" s="28" t="s">
        <v>31</v>
      </c>
      <c r="E18" s="85"/>
      <c r="F18" s="40" t="s">
        <v>31</v>
      </c>
      <c r="G18" s="27" t="s">
        <v>31</v>
      </c>
      <c r="H18" s="92" t="s">
        <v>80</v>
      </c>
      <c r="I18" s="92" t="s">
        <v>66</v>
      </c>
      <c r="J18" s="27" t="s">
        <v>73</v>
      </c>
      <c r="K18" s="40"/>
      <c r="L18" s="19"/>
      <c r="M18" s="19"/>
      <c r="O18" s="33" t="s">
        <v>18</v>
      </c>
      <c r="P18" s="19"/>
      <c r="Q18" s="19"/>
    </row>
    <row r="19" spans="1:18" s="20" customFormat="1" ht="24" customHeight="1" x14ac:dyDescent="0.35">
      <c r="A19" s="40"/>
      <c r="B19" s="27"/>
      <c r="C19" s="40" t="s">
        <v>37</v>
      </c>
      <c r="D19" s="28" t="s">
        <v>21</v>
      </c>
      <c r="E19" s="85"/>
      <c r="F19" s="40" t="s">
        <v>43</v>
      </c>
      <c r="G19" s="27" t="s">
        <v>102</v>
      </c>
      <c r="H19" s="92" t="s">
        <v>21</v>
      </c>
      <c r="I19" s="92" t="s">
        <v>38</v>
      </c>
      <c r="J19" s="27" t="s">
        <v>62</v>
      </c>
      <c r="K19" s="40"/>
      <c r="L19" s="19"/>
      <c r="M19" s="19"/>
      <c r="O19" s="19"/>
      <c r="P19" s="39" t="s">
        <v>5</v>
      </c>
      <c r="Q19" s="19"/>
    </row>
    <row r="20" spans="1:18" s="20" customFormat="1" ht="21.75" customHeight="1" x14ac:dyDescent="0.35">
      <c r="A20" s="40"/>
      <c r="B20" s="27"/>
      <c r="C20" s="40" t="s">
        <v>94</v>
      </c>
      <c r="D20" s="28" t="s">
        <v>78</v>
      </c>
      <c r="E20" s="85"/>
      <c r="F20" s="40" t="s">
        <v>57</v>
      </c>
      <c r="G20" s="27" t="s">
        <v>103</v>
      </c>
      <c r="H20" s="92" t="s">
        <v>130</v>
      </c>
      <c r="I20" s="92" t="s">
        <v>137</v>
      </c>
      <c r="J20" s="27" t="s">
        <v>117</v>
      </c>
      <c r="K20" s="40"/>
      <c r="L20" s="19"/>
      <c r="M20" s="19"/>
      <c r="O20" s="19"/>
      <c r="P20" s="39" t="s">
        <v>6</v>
      </c>
      <c r="Q20" s="19"/>
    </row>
    <row r="21" spans="1:18" s="20" customFormat="1" ht="21.75" customHeight="1" x14ac:dyDescent="0.35">
      <c r="A21" s="40"/>
      <c r="B21" s="27"/>
      <c r="C21" s="40"/>
      <c r="D21" s="28" t="s">
        <v>21</v>
      </c>
      <c r="E21" s="85"/>
      <c r="F21" s="40" t="s">
        <v>58</v>
      </c>
      <c r="G21" s="27" t="s">
        <v>104</v>
      </c>
      <c r="H21" s="92" t="s">
        <v>22</v>
      </c>
      <c r="I21" s="92" t="s">
        <v>35</v>
      </c>
      <c r="J21" s="27" t="s">
        <v>118</v>
      </c>
      <c r="K21" s="40"/>
      <c r="L21" s="19"/>
      <c r="M21" s="19"/>
      <c r="P21" s="19"/>
      <c r="Q21" s="19"/>
    </row>
    <row r="22" spans="1:18" s="20" customFormat="1" ht="21.75" customHeight="1" x14ac:dyDescent="0.35">
      <c r="A22" s="40"/>
      <c r="B22" s="27"/>
      <c r="C22" s="40"/>
      <c r="D22" s="28" t="s">
        <v>32</v>
      </c>
      <c r="E22" s="85"/>
      <c r="F22" s="40" t="s">
        <v>59</v>
      </c>
      <c r="G22" s="27"/>
      <c r="H22" s="92" t="s">
        <v>131</v>
      </c>
      <c r="I22" s="92" t="s">
        <v>138</v>
      </c>
      <c r="J22" s="27"/>
      <c r="K22" s="40"/>
      <c r="L22" s="19"/>
      <c r="M22" s="19"/>
      <c r="Q22" s="19"/>
    </row>
    <row r="23" spans="1:18" s="20" customFormat="1" ht="21.75" customHeight="1" x14ac:dyDescent="0.35">
      <c r="A23" s="40"/>
      <c r="B23" s="27"/>
      <c r="C23" s="40"/>
      <c r="D23" s="28"/>
      <c r="E23" s="85"/>
      <c r="F23" s="40"/>
      <c r="G23" s="27"/>
      <c r="H23" s="92"/>
      <c r="I23" s="92"/>
      <c r="J23" s="27"/>
      <c r="K23" s="40"/>
      <c r="L23" s="19"/>
      <c r="M23" s="19"/>
      <c r="Q23" s="19"/>
    </row>
    <row r="24" spans="1:18" s="20" customFormat="1" ht="21.75" customHeight="1" x14ac:dyDescent="0.35">
      <c r="A24" s="40"/>
      <c r="B24" s="27"/>
      <c r="C24" s="40"/>
      <c r="D24" s="28"/>
      <c r="E24" s="85"/>
      <c r="F24" s="40"/>
      <c r="G24" s="27"/>
      <c r="H24" s="92"/>
      <c r="I24" s="92"/>
      <c r="J24" s="27"/>
      <c r="K24" s="40"/>
      <c r="L24" s="19"/>
      <c r="M24" s="19"/>
    </row>
    <row r="25" spans="1:18" s="20" customFormat="1" ht="21.75" customHeight="1" x14ac:dyDescent="0.35">
      <c r="A25" s="73"/>
      <c r="B25" s="35"/>
      <c r="C25" s="73"/>
      <c r="D25" s="36"/>
      <c r="E25" s="86"/>
      <c r="F25" s="73"/>
      <c r="G25" s="35"/>
      <c r="H25" s="93"/>
      <c r="I25" s="93"/>
      <c r="J25" s="35"/>
      <c r="K25" s="73"/>
      <c r="L25" s="19"/>
      <c r="M25" s="19"/>
      <c r="O25" s="33" t="s">
        <v>19</v>
      </c>
      <c r="P25" s="19"/>
    </row>
    <row r="26" spans="1:18" s="51" customFormat="1" ht="36.75" customHeight="1" x14ac:dyDescent="0.7">
      <c r="A26" s="55">
        <f>K16+1</f>
        <v>45550</v>
      </c>
      <c r="B26" s="54">
        <f t="shared" ref="B26" si="5">A26+1</f>
        <v>45551</v>
      </c>
      <c r="C26" s="55">
        <f t="shared" ref="C26" si="6">B26+1</f>
        <v>45552</v>
      </c>
      <c r="D26" s="89">
        <f>B26+1</f>
        <v>45552</v>
      </c>
      <c r="E26" s="90"/>
      <c r="F26" s="55">
        <f>B26+1</f>
        <v>45552</v>
      </c>
      <c r="G26" s="54">
        <f>C26+1</f>
        <v>45553</v>
      </c>
      <c r="H26" s="91">
        <f>G26+1</f>
        <v>45554</v>
      </c>
      <c r="I26" s="91">
        <f>G26+1</f>
        <v>45554</v>
      </c>
      <c r="J26" s="54">
        <f>H26+1</f>
        <v>45555</v>
      </c>
      <c r="K26" s="55">
        <f t="shared" ref="K26" si="7">J26+1</f>
        <v>45556</v>
      </c>
      <c r="L26" s="50"/>
      <c r="M26" s="50"/>
      <c r="O26" s="50"/>
      <c r="P26" s="56" t="s">
        <v>15</v>
      </c>
    </row>
    <row r="27" spans="1:18" s="20" customFormat="1" ht="21.75" customHeight="1" x14ac:dyDescent="0.35">
      <c r="A27" s="40"/>
      <c r="B27" s="27"/>
      <c r="C27" s="40" t="s">
        <v>95</v>
      </c>
      <c r="D27" s="28" t="s">
        <v>79</v>
      </c>
      <c r="E27" s="85" t="s">
        <v>84</v>
      </c>
      <c r="F27" s="40" t="s">
        <v>60</v>
      </c>
      <c r="G27" s="27" t="s">
        <v>105</v>
      </c>
      <c r="H27" s="92" t="s">
        <v>113</v>
      </c>
      <c r="I27" s="92" t="s">
        <v>139</v>
      </c>
      <c r="J27" s="27" t="s">
        <v>119</v>
      </c>
      <c r="K27" s="40"/>
      <c r="L27" s="19"/>
      <c r="M27" s="19"/>
      <c r="P27" s="39" t="s">
        <v>14</v>
      </c>
    </row>
    <row r="28" spans="1:18" s="20" customFormat="1" ht="21.75" customHeight="1" x14ac:dyDescent="0.35">
      <c r="A28" s="40"/>
      <c r="B28" s="27"/>
      <c r="C28" s="40" t="s">
        <v>96</v>
      </c>
      <c r="D28" s="28" t="s">
        <v>80</v>
      </c>
      <c r="E28" s="85" t="s">
        <v>80</v>
      </c>
      <c r="F28" s="40" t="s">
        <v>61</v>
      </c>
      <c r="G28" s="27" t="s">
        <v>106</v>
      </c>
      <c r="H28" s="92" t="s">
        <v>73</v>
      </c>
      <c r="I28" s="92" t="s">
        <v>66</v>
      </c>
      <c r="J28" s="27" t="s">
        <v>73</v>
      </c>
      <c r="K28" s="40"/>
      <c r="L28" s="19"/>
      <c r="M28" s="19"/>
    </row>
    <row r="29" spans="1:18" s="20" customFormat="1" ht="21.75" customHeight="1" x14ac:dyDescent="0.35">
      <c r="A29" s="40"/>
      <c r="B29" s="27"/>
      <c r="C29" s="40" t="s">
        <v>97</v>
      </c>
      <c r="D29" s="28" t="s">
        <v>81</v>
      </c>
      <c r="E29" s="85" t="s">
        <v>81</v>
      </c>
      <c r="F29" s="40" t="s">
        <v>62</v>
      </c>
      <c r="G29" s="27" t="s">
        <v>107</v>
      </c>
      <c r="H29" s="92" t="s">
        <v>21</v>
      </c>
      <c r="I29" s="92" t="s">
        <v>140</v>
      </c>
      <c r="J29" s="27" t="s">
        <v>120</v>
      </c>
      <c r="K29" s="40"/>
      <c r="L29" s="19"/>
      <c r="M29" s="19"/>
    </row>
    <row r="30" spans="1:18" s="20" customFormat="1" ht="21.75" customHeight="1" x14ac:dyDescent="0.35">
      <c r="A30" s="40"/>
      <c r="B30" s="27"/>
      <c r="C30" s="40" t="s">
        <v>98</v>
      </c>
      <c r="D30" s="28" t="s">
        <v>82</v>
      </c>
      <c r="E30" s="85" t="s">
        <v>85</v>
      </c>
      <c r="F30" s="40" t="s">
        <v>63</v>
      </c>
      <c r="G30" s="27"/>
      <c r="H30" s="92" t="s">
        <v>132</v>
      </c>
      <c r="I30" s="92" t="s">
        <v>141</v>
      </c>
      <c r="J30" s="27" t="s">
        <v>121</v>
      </c>
      <c r="K30" s="40"/>
      <c r="L30" s="19"/>
      <c r="M30" s="19"/>
    </row>
    <row r="31" spans="1:18" s="20" customFormat="1" ht="21.75" customHeight="1" x14ac:dyDescent="0.35">
      <c r="A31" s="40"/>
      <c r="B31" s="27"/>
      <c r="C31" s="40"/>
      <c r="D31" s="28" t="s">
        <v>33</v>
      </c>
      <c r="E31" s="85" t="s">
        <v>86</v>
      </c>
      <c r="F31" s="40" t="s">
        <v>35</v>
      </c>
      <c r="G31" s="27"/>
      <c r="H31" s="92" t="s">
        <v>35</v>
      </c>
      <c r="I31" s="92"/>
      <c r="J31" s="27" t="s">
        <v>122</v>
      </c>
      <c r="K31" s="40"/>
      <c r="L31" s="19"/>
      <c r="M31" s="19"/>
      <c r="O31" s="19"/>
      <c r="P31" s="19"/>
      <c r="Q31" s="19"/>
      <c r="R31" s="19"/>
    </row>
    <row r="32" spans="1:18" s="20" customFormat="1" ht="21.75" customHeight="1" x14ac:dyDescent="0.35">
      <c r="A32" s="40"/>
      <c r="B32" s="27"/>
      <c r="C32" s="40"/>
      <c r="D32" s="28" t="s">
        <v>83</v>
      </c>
      <c r="E32" s="85" t="s">
        <v>87</v>
      </c>
      <c r="F32" s="40" t="s">
        <v>64</v>
      </c>
      <c r="G32" s="27"/>
      <c r="H32" s="92" t="s">
        <v>115</v>
      </c>
      <c r="I32" s="92"/>
      <c r="J32" s="27"/>
      <c r="K32" s="40"/>
      <c r="L32" s="19"/>
      <c r="M32" s="19"/>
      <c r="O32" s="19"/>
      <c r="P32" s="19"/>
      <c r="Q32" s="19"/>
      <c r="R32" s="19"/>
    </row>
    <row r="33" spans="1:18" s="20" customFormat="1" ht="21.75" customHeight="1" x14ac:dyDescent="0.35">
      <c r="A33" s="40"/>
      <c r="B33" s="27"/>
      <c r="C33" s="40"/>
      <c r="D33" s="28"/>
      <c r="E33" s="85"/>
      <c r="F33" s="40"/>
      <c r="G33" s="27"/>
      <c r="H33" s="92"/>
      <c r="I33" s="92"/>
      <c r="J33" s="27"/>
      <c r="K33" s="40"/>
      <c r="L33" s="19"/>
      <c r="M33" s="19"/>
      <c r="O33" s="19"/>
      <c r="P33" s="19"/>
      <c r="Q33" s="19"/>
      <c r="R33" s="19"/>
    </row>
    <row r="34" spans="1:18" s="19" customFormat="1" ht="21.75" customHeight="1" x14ac:dyDescent="0.35">
      <c r="A34" s="40"/>
      <c r="B34" s="27"/>
      <c r="C34" s="40"/>
      <c r="D34" s="28"/>
      <c r="E34" s="85"/>
      <c r="F34" s="40"/>
      <c r="G34" s="27"/>
      <c r="H34" s="92"/>
      <c r="I34" s="92"/>
      <c r="J34" s="27"/>
      <c r="K34" s="40"/>
    </row>
    <row r="35" spans="1:18" s="19" customFormat="1" ht="21.75" customHeight="1" x14ac:dyDescent="0.35">
      <c r="A35" s="73"/>
      <c r="B35" s="35"/>
      <c r="C35" s="73"/>
      <c r="D35" s="36"/>
      <c r="E35" s="86"/>
      <c r="F35" s="73"/>
      <c r="G35" s="35"/>
      <c r="H35" s="93"/>
      <c r="I35" s="93"/>
      <c r="J35" s="35"/>
      <c r="K35" s="73"/>
    </row>
    <row r="36" spans="1:18" s="50" customFormat="1" ht="36.75" customHeight="1" x14ac:dyDescent="0.7">
      <c r="A36" s="55">
        <f>K26+1</f>
        <v>45557</v>
      </c>
      <c r="B36" s="54">
        <f t="shared" ref="B36" si="8">A36+1</f>
        <v>45558</v>
      </c>
      <c r="C36" s="55">
        <f t="shared" ref="C36" si="9">B36+1</f>
        <v>45559</v>
      </c>
      <c r="D36" s="89">
        <f>B36+1</f>
        <v>45559</v>
      </c>
      <c r="E36" s="90"/>
      <c r="F36" s="55">
        <f>B36+1</f>
        <v>45559</v>
      </c>
      <c r="G36" s="54">
        <f>C36+1</f>
        <v>45560</v>
      </c>
      <c r="H36" s="91">
        <f>G36+1</f>
        <v>45561</v>
      </c>
      <c r="I36" s="91">
        <f>G36+1</f>
        <v>45561</v>
      </c>
      <c r="J36" s="54">
        <f>H36+1</f>
        <v>45562</v>
      </c>
      <c r="K36" s="55">
        <f t="shared" ref="K36" si="10">J36+1</f>
        <v>45563</v>
      </c>
      <c r="O36" s="51"/>
      <c r="P36" s="51"/>
      <c r="Q36" s="51"/>
      <c r="R36" s="51"/>
    </row>
    <row r="37" spans="1:18" s="19" customFormat="1" ht="21.75" customHeight="1" x14ac:dyDescent="0.35">
      <c r="A37" s="40"/>
      <c r="B37" s="27"/>
      <c r="C37" s="40" t="s">
        <v>95</v>
      </c>
      <c r="D37" s="28" t="s">
        <v>88</v>
      </c>
      <c r="E37" s="85"/>
      <c r="F37" s="40" t="s">
        <v>65</v>
      </c>
      <c r="G37" s="27" t="s">
        <v>108</v>
      </c>
      <c r="H37" s="92" t="s">
        <v>133</v>
      </c>
      <c r="I37" s="92" t="s">
        <v>142</v>
      </c>
      <c r="J37" s="27" t="s">
        <v>123</v>
      </c>
      <c r="K37" s="40"/>
    </row>
    <row r="38" spans="1:18" s="19" customFormat="1" ht="21.75" customHeight="1" x14ac:dyDescent="0.35">
      <c r="A38" s="40"/>
      <c r="B38" s="27"/>
      <c r="C38" s="40" t="s">
        <v>96</v>
      </c>
      <c r="D38" s="28" t="s">
        <v>80</v>
      </c>
      <c r="E38" s="85"/>
      <c r="F38" s="40" t="s">
        <v>66</v>
      </c>
      <c r="G38" s="27" t="s">
        <v>109</v>
      </c>
      <c r="H38" s="92" t="s">
        <v>106</v>
      </c>
      <c r="I38" s="92" t="s">
        <v>26</v>
      </c>
      <c r="J38" s="27" t="s">
        <v>124</v>
      </c>
      <c r="K38" s="40"/>
    </row>
    <row r="39" spans="1:18" s="20" customFormat="1" ht="21.75" customHeight="1" x14ac:dyDescent="0.35">
      <c r="A39" s="40"/>
      <c r="B39" s="27"/>
      <c r="C39" s="40" t="s">
        <v>99</v>
      </c>
      <c r="D39" s="28" t="s">
        <v>89</v>
      </c>
      <c r="E39" s="85"/>
      <c r="F39" s="40" t="s">
        <v>21</v>
      </c>
      <c r="G39" s="27" t="s">
        <v>110</v>
      </c>
      <c r="H39" s="92" t="s">
        <v>21</v>
      </c>
      <c r="I39" s="92" t="s">
        <v>143</v>
      </c>
      <c r="J39" s="27" t="s">
        <v>125</v>
      </c>
      <c r="K39" s="40"/>
      <c r="L39" s="19"/>
      <c r="M39" s="19"/>
      <c r="O39" s="19"/>
      <c r="P39" s="19"/>
      <c r="Q39" s="19"/>
      <c r="R39" s="19"/>
    </row>
    <row r="40" spans="1:18" s="19" customFormat="1" ht="21.75" customHeight="1" x14ac:dyDescent="0.35">
      <c r="A40" s="40"/>
      <c r="B40" s="27"/>
      <c r="C40" s="40" t="s">
        <v>100</v>
      </c>
      <c r="D40" s="28" t="s">
        <v>90</v>
      </c>
      <c r="E40" s="85"/>
      <c r="F40" s="40" t="s">
        <v>67</v>
      </c>
      <c r="G40" s="27" t="s">
        <v>111</v>
      </c>
      <c r="H40" s="92" t="s">
        <v>134</v>
      </c>
      <c r="I40" s="92" t="s">
        <v>144</v>
      </c>
      <c r="J40" s="27" t="s">
        <v>126</v>
      </c>
      <c r="K40" s="40"/>
    </row>
    <row r="41" spans="1:18" s="19" customFormat="1" ht="21.75" customHeight="1" x14ac:dyDescent="0.35">
      <c r="A41" s="40"/>
      <c r="B41" s="27"/>
      <c r="C41" s="40"/>
      <c r="D41" s="28" t="s">
        <v>91</v>
      </c>
      <c r="E41" s="85"/>
      <c r="F41" s="40" t="s">
        <v>68</v>
      </c>
      <c r="G41" s="27" t="s">
        <v>58</v>
      </c>
      <c r="H41" s="92" t="s">
        <v>22</v>
      </c>
      <c r="I41" s="92" t="s">
        <v>145</v>
      </c>
      <c r="J41" s="27" t="s">
        <v>127</v>
      </c>
      <c r="K41" s="40"/>
    </row>
    <row r="42" spans="1:18" s="19" customFormat="1" ht="21.75" customHeight="1" x14ac:dyDescent="0.35">
      <c r="A42" s="40"/>
      <c r="B42" s="27"/>
      <c r="C42" s="40"/>
      <c r="D42" s="28" t="s">
        <v>92</v>
      </c>
      <c r="E42" s="85"/>
      <c r="F42" s="40" t="s">
        <v>69</v>
      </c>
      <c r="G42" s="27" t="s">
        <v>112</v>
      </c>
      <c r="H42" s="92" t="s">
        <v>135</v>
      </c>
      <c r="I42" s="92"/>
      <c r="J42" s="27" t="s">
        <v>128</v>
      </c>
      <c r="K42" s="40"/>
    </row>
    <row r="43" spans="1:18" s="19" customFormat="1" ht="21.75" customHeight="1" x14ac:dyDescent="0.35">
      <c r="A43" s="40"/>
      <c r="B43" s="27"/>
      <c r="C43" s="40"/>
      <c r="D43" s="28"/>
      <c r="E43" s="85"/>
      <c r="F43" s="40"/>
      <c r="G43" s="27"/>
      <c r="H43" s="92"/>
      <c r="I43" s="92"/>
      <c r="J43" s="27"/>
      <c r="K43" s="40"/>
    </row>
    <row r="44" spans="1:18" s="19" customFormat="1" ht="21.75" customHeight="1" x14ac:dyDescent="0.35">
      <c r="A44" s="40"/>
      <c r="B44" s="27"/>
      <c r="C44" s="40"/>
      <c r="D44" s="28"/>
      <c r="E44" s="85"/>
      <c r="F44" s="40"/>
      <c r="G44" s="27"/>
      <c r="H44" s="92"/>
      <c r="I44" s="92"/>
      <c r="J44" s="27"/>
      <c r="K44" s="40"/>
    </row>
    <row r="45" spans="1:18" s="19" customFormat="1" ht="21.75" customHeight="1" x14ac:dyDescent="0.35">
      <c r="A45" s="73"/>
      <c r="B45" s="35"/>
      <c r="C45" s="73"/>
      <c r="D45" s="36"/>
      <c r="E45" s="86"/>
      <c r="F45" s="73"/>
      <c r="G45" s="35"/>
      <c r="H45" s="93"/>
      <c r="I45" s="93"/>
      <c r="J45" s="35"/>
      <c r="K45" s="73"/>
    </row>
    <row r="46" spans="1:18" s="50" customFormat="1" ht="36.75" customHeight="1" x14ac:dyDescent="0.7">
      <c r="A46" s="55">
        <f>K36+1</f>
        <v>45564</v>
      </c>
      <c r="B46" s="54">
        <f>A46+1</f>
        <v>45565</v>
      </c>
      <c r="C46" s="55">
        <f>B46+1</f>
        <v>45566</v>
      </c>
      <c r="D46" s="89">
        <v>45566</v>
      </c>
      <c r="E46" s="90"/>
      <c r="F46" s="55">
        <v>45566</v>
      </c>
      <c r="G46" s="54">
        <f>C46+1</f>
        <v>45567</v>
      </c>
      <c r="H46" s="91">
        <f t="shared" ref="H46" si="11">G46+1</f>
        <v>45568</v>
      </c>
      <c r="I46" s="91">
        <f>G46+1</f>
        <v>45568</v>
      </c>
      <c r="J46" s="54">
        <f>H46+1</f>
        <v>45569</v>
      </c>
      <c r="K46" s="55">
        <f>J46+1</f>
        <v>45570</v>
      </c>
    </row>
    <row r="47" spans="1:18" s="19" customFormat="1" ht="21.75" customHeight="1" x14ac:dyDescent="0.35">
      <c r="A47" s="40"/>
      <c r="B47" s="27"/>
      <c r="C47" s="40"/>
      <c r="D47" s="28"/>
      <c r="E47" s="85"/>
      <c r="F47" s="40"/>
      <c r="G47" s="27"/>
      <c r="H47" s="92"/>
      <c r="I47" s="92"/>
      <c r="J47" s="27"/>
      <c r="K47" s="40"/>
    </row>
    <row r="48" spans="1:18" s="19" customFormat="1" ht="21.75" customHeight="1" x14ac:dyDescent="0.35">
      <c r="A48" s="40"/>
      <c r="B48" s="27"/>
      <c r="C48" s="40"/>
      <c r="D48" s="28"/>
      <c r="E48" s="85"/>
      <c r="F48" s="40"/>
      <c r="G48" s="27"/>
      <c r="H48" s="92"/>
      <c r="I48" s="92"/>
      <c r="J48" s="27"/>
      <c r="K48" s="40"/>
    </row>
    <row r="49" spans="1:11" s="19" customFormat="1" ht="21.75" customHeight="1" x14ac:dyDescent="0.35">
      <c r="A49" s="40"/>
      <c r="B49" s="27"/>
      <c r="C49" s="40"/>
      <c r="D49" s="28"/>
      <c r="E49" s="85"/>
      <c r="F49" s="40"/>
      <c r="G49" s="27"/>
      <c r="H49" s="92"/>
      <c r="I49" s="92"/>
      <c r="J49" s="27"/>
      <c r="K49" s="40"/>
    </row>
    <row r="50" spans="1:11" s="19" customFormat="1" ht="21.75" customHeight="1" x14ac:dyDescent="0.35">
      <c r="A50" s="40"/>
      <c r="B50" s="27"/>
      <c r="C50" s="40"/>
      <c r="D50" s="28"/>
      <c r="E50" s="85"/>
      <c r="F50" s="40"/>
      <c r="G50" s="27"/>
      <c r="H50" s="92"/>
      <c r="I50" s="92"/>
      <c r="J50" s="27"/>
      <c r="K50" s="40"/>
    </row>
    <row r="51" spans="1:11" s="19" customFormat="1" ht="21.75" customHeight="1" x14ac:dyDescent="0.35">
      <c r="A51" s="40"/>
      <c r="B51" s="27"/>
      <c r="C51" s="40"/>
      <c r="D51" s="28"/>
      <c r="E51" s="85"/>
      <c r="F51" s="40"/>
      <c r="G51" s="27"/>
      <c r="H51" s="92"/>
      <c r="I51" s="92"/>
      <c r="J51" s="27"/>
      <c r="K51" s="40"/>
    </row>
    <row r="52" spans="1:11" s="19" customFormat="1" ht="21.75" customHeight="1" x14ac:dyDescent="0.35">
      <c r="A52" s="40"/>
      <c r="B52" s="27"/>
      <c r="C52" s="40"/>
      <c r="D52" s="28"/>
      <c r="E52" s="85"/>
      <c r="F52" s="40"/>
      <c r="G52" s="27"/>
      <c r="H52" s="92"/>
      <c r="I52" s="92"/>
      <c r="J52" s="27"/>
      <c r="K52" s="40"/>
    </row>
    <row r="53" spans="1:11" s="19" customFormat="1" ht="21.75" customHeight="1" x14ac:dyDescent="0.35">
      <c r="A53" s="40"/>
      <c r="B53" s="27"/>
      <c r="C53" s="40"/>
      <c r="D53" s="28"/>
      <c r="E53" s="85"/>
      <c r="F53" s="40"/>
      <c r="G53" s="27"/>
      <c r="H53" s="92"/>
      <c r="I53" s="92"/>
      <c r="J53" s="27"/>
      <c r="K53" s="40"/>
    </row>
    <row r="54" spans="1:11" s="19" customFormat="1" ht="21.75" customHeight="1" x14ac:dyDescent="0.35">
      <c r="A54" s="40"/>
      <c r="B54" s="27"/>
      <c r="C54" s="40"/>
      <c r="D54" s="28"/>
      <c r="E54" s="85"/>
      <c r="F54" s="40"/>
      <c r="G54" s="27"/>
      <c r="H54" s="92"/>
      <c r="I54" s="92"/>
      <c r="J54" s="27"/>
      <c r="K54" s="40"/>
    </row>
    <row r="55" spans="1:11" s="19" customFormat="1" ht="21.75" customHeight="1" x14ac:dyDescent="0.35">
      <c r="A55" s="73"/>
      <c r="B55" s="35"/>
      <c r="C55" s="73"/>
      <c r="D55" s="36"/>
      <c r="E55" s="86"/>
      <c r="F55" s="73"/>
      <c r="G55" s="35"/>
      <c r="H55" s="93"/>
      <c r="I55" s="93"/>
      <c r="J55" s="35"/>
      <c r="K55" s="73"/>
    </row>
    <row r="56" spans="1:11" s="50" customFormat="1" ht="40.5" customHeight="1" x14ac:dyDescent="0.7">
      <c r="A56" s="55">
        <f>K46+1</f>
        <v>45571</v>
      </c>
      <c r="B56" s="54">
        <f>A56+1</f>
        <v>45572</v>
      </c>
      <c r="C56" s="55">
        <f>B56+1</f>
        <v>45573</v>
      </c>
      <c r="D56" s="89">
        <v>45573</v>
      </c>
      <c r="E56" s="90"/>
      <c r="F56" s="55">
        <v>45573</v>
      </c>
      <c r="G56" s="82" t="s">
        <v>16</v>
      </c>
      <c r="H56" s="82"/>
      <c r="I56" s="82"/>
      <c r="J56" s="82"/>
      <c r="K56" s="83"/>
    </row>
    <row r="57" spans="1:11" s="19" customFormat="1" ht="21.75" customHeight="1" x14ac:dyDescent="0.35">
      <c r="A57" s="40"/>
      <c r="B57" s="27"/>
      <c r="C57" s="40"/>
      <c r="D57" s="28"/>
      <c r="E57" s="85"/>
      <c r="F57" s="40"/>
      <c r="G57" s="41"/>
      <c r="H57" s="41"/>
      <c r="I57" s="41"/>
      <c r="J57" s="41"/>
      <c r="K57" s="42"/>
    </row>
    <row r="58" spans="1:11" s="19" customFormat="1" ht="21.75" customHeight="1" x14ac:dyDescent="0.35">
      <c r="A58" s="40"/>
      <c r="B58" s="27"/>
      <c r="C58" s="40"/>
      <c r="D58" s="28"/>
      <c r="E58" s="85"/>
      <c r="F58" s="40"/>
      <c r="G58" s="41"/>
      <c r="H58" s="41"/>
      <c r="I58" s="41"/>
      <c r="J58" s="41"/>
      <c r="K58" s="42"/>
    </row>
    <row r="59" spans="1:11" s="19" customFormat="1" ht="21.75" customHeight="1" x14ac:dyDescent="0.35">
      <c r="A59" s="40"/>
      <c r="B59" s="27"/>
      <c r="C59" s="40"/>
      <c r="D59" s="28"/>
      <c r="E59" s="85"/>
      <c r="F59" s="40"/>
      <c r="G59" s="41"/>
      <c r="H59" s="41"/>
      <c r="I59" s="41"/>
      <c r="J59" s="41"/>
      <c r="K59" s="42"/>
    </row>
    <row r="60" spans="1:11" s="19" customFormat="1" ht="21.75" customHeight="1" x14ac:dyDescent="0.35">
      <c r="A60" s="40"/>
      <c r="B60" s="27"/>
      <c r="C60" s="40"/>
      <c r="D60" s="28"/>
      <c r="E60" s="85"/>
      <c r="F60" s="40"/>
      <c r="G60" s="41"/>
      <c r="H60" s="41"/>
      <c r="I60" s="41"/>
      <c r="J60" s="41"/>
      <c r="K60" s="42"/>
    </row>
    <row r="61" spans="1:11" s="19" customFormat="1" ht="21.75" customHeight="1" x14ac:dyDescent="0.35">
      <c r="A61" s="40"/>
      <c r="B61" s="27"/>
      <c r="C61" s="40"/>
      <c r="D61" s="28"/>
      <c r="E61" s="85"/>
      <c r="F61" s="40"/>
      <c r="G61" s="41"/>
      <c r="H61" s="41"/>
      <c r="I61" s="41"/>
      <c r="J61" s="41"/>
      <c r="K61" s="42"/>
    </row>
    <row r="62" spans="1:11" s="19" customFormat="1" ht="21.75" customHeight="1" x14ac:dyDescent="0.35">
      <c r="A62" s="40"/>
      <c r="B62" s="27"/>
      <c r="C62" s="40"/>
      <c r="D62" s="28"/>
      <c r="E62" s="85"/>
      <c r="F62" s="40"/>
      <c r="G62" s="41"/>
      <c r="H62" s="41"/>
      <c r="I62" s="41"/>
      <c r="J62" s="41"/>
      <c r="K62" s="42"/>
    </row>
    <row r="63" spans="1:11" s="19" customFormat="1" ht="21.75" customHeight="1" x14ac:dyDescent="0.35">
      <c r="A63" s="40"/>
      <c r="B63" s="27"/>
      <c r="C63" s="40"/>
      <c r="D63" s="28"/>
      <c r="E63" s="85"/>
      <c r="F63" s="40"/>
      <c r="G63" s="41"/>
      <c r="H63" s="41"/>
      <c r="I63" s="41"/>
      <c r="J63" s="41"/>
      <c r="K63" s="42"/>
    </row>
    <row r="64" spans="1:11" s="19" customFormat="1" ht="21.75" customHeight="1" x14ac:dyDescent="0.35">
      <c r="A64" s="40"/>
      <c r="B64" s="27"/>
      <c r="C64" s="40"/>
      <c r="D64" s="28"/>
      <c r="E64" s="85"/>
      <c r="F64" s="40"/>
      <c r="G64" s="41"/>
      <c r="H64" s="41"/>
      <c r="I64" s="41"/>
      <c r="J64" s="41"/>
      <c r="K64" s="42"/>
    </row>
    <row r="65" spans="1:11" s="19" customFormat="1" ht="21.75" customHeight="1" x14ac:dyDescent="0.35">
      <c r="A65" s="73"/>
      <c r="B65" s="35"/>
      <c r="C65" s="73"/>
      <c r="D65" s="36"/>
      <c r="E65" s="86"/>
      <c r="F65" s="73"/>
      <c r="G65" s="45"/>
      <c r="H65" s="45"/>
      <c r="I65" s="45"/>
      <c r="J65" s="45"/>
      <c r="K65" s="46"/>
    </row>
  </sheetData>
  <mergeCells count="1">
    <mergeCell ref="A1:C1"/>
  </mergeCells>
  <phoneticPr fontId="25"/>
  <conditionalFormatting sqref="A6:K6 A16:K16 A46:K46 A56:F56">
    <cfRule type="expression" dxfId="67" priority="19">
      <formula>MONTH(A6)&lt;&gt;MONTH($A$1)</formula>
    </cfRule>
    <cfRule type="expression" dxfId="66" priority="20">
      <formula>OR(WEEKDAY(A6,1)=1,WEEKDAY(A6,1)=7)</formula>
    </cfRule>
  </conditionalFormatting>
  <conditionalFormatting sqref="A26:K26 A36:K36">
    <cfRule type="expression" dxfId="65" priority="15">
      <formula>MONTH(A26)&lt;&gt;MONTH($A$1)</formula>
    </cfRule>
    <cfRule type="expression" dxfId="64" priority="16">
      <formula>OR(WEEKDAY(A26,1)=1,WEEKDAY(A26,1)=7)</formula>
    </cfRule>
  </conditionalFormatting>
  <printOptions horizontalCentered="1"/>
  <pageMargins left="0.5" right="0.5" top="0.25" bottom="0.25" header="0.25" footer="0.25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65"/>
  <sheetViews>
    <sheetView showGridLines="0" view="pageBreakPreview" zoomScale="50" zoomScaleNormal="40" zoomScaleSheetLayoutView="50" workbookViewId="0">
      <pane ySplit="5" topLeftCell="A24" activePane="bottomLeft" state="frozen"/>
      <selection pane="bottomLeft" activeCell="K37" sqref="K37:K40"/>
    </sheetView>
  </sheetViews>
  <sheetFormatPr defaultColWidth="22.453125" defaultRowHeight="14.4" x14ac:dyDescent="0.3"/>
  <cols>
    <col min="2" max="12" width="22.7265625" customWidth="1"/>
    <col min="13" max="16384" width="22.453125" style="17"/>
  </cols>
  <sheetData>
    <row r="1" spans="1:29" s="14" customFormat="1" ht="60" customHeight="1" thickBot="1" x14ac:dyDescent="1.2">
      <c r="A1" s="118">
        <f>DATE('R6.9'!Q8,'R6.9'!Q10+1,1)</f>
        <v>45566</v>
      </c>
      <c r="B1" s="118"/>
      <c r="C1" s="118"/>
      <c r="D1" s="75"/>
      <c r="E1" s="66"/>
      <c r="F1" s="66"/>
      <c r="G1" s="66"/>
      <c r="H1" s="66"/>
      <c r="I1" s="66"/>
      <c r="J1" s="66"/>
      <c r="K1" s="66"/>
      <c r="L1" s="67" t="s">
        <v>23</v>
      </c>
    </row>
    <row r="2" spans="1:29" s="70" customFormat="1" ht="36.75" customHeight="1" thickBot="1" x14ac:dyDescent="0.35">
      <c r="A2" s="71"/>
      <c r="B2" s="71"/>
      <c r="C2" s="98" t="s">
        <v>24</v>
      </c>
      <c r="D2" s="98"/>
      <c r="E2" s="98" t="s">
        <v>71</v>
      </c>
      <c r="F2" s="98"/>
      <c r="G2" s="71" t="s">
        <v>48</v>
      </c>
      <c r="H2" s="71" t="s">
        <v>25</v>
      </c>
      <c r="I2" s="71" t="s">
        <v>26</v>
      </c>
      <c r="J2" s="71" t="s">
        <v>75</v>
      </c>
      <c r="K2" s="71" t="s">
        <v>73</v>
      </c>
      <c r="L2" s="71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9" s="70" customFormat="1" ht="36.75" customHeight="1" thickBot="1" x14ac:dyDescent="0.35">
      <c r="A3" s="72"/>
      <c r="B3" s="72"/>
      <c r="C3" s="99" t="s">
        <v>27</v>
      </c>
      <c r="D3" s="99"/>
      <c r="E3" s="99" t="s">
        <v>72</v>
      </c>
      <c r="F3" s="99"/>
      <c r="G3" s="72" t="s">
        <v>49</v>
      </c>
      <c r="H3" s="72" t="s">
        <v>28</v>
      </c>
      <c r="I3" s="72" t="s">
        <v>29</v>
      </c>
      <c r="J3" s="72" t="s">
        <v>76</v>
      </c>
      <c r="K3" s="72" t="s">
        <v>74</v>
      </c>
      <c r="L3" s="72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9" s="70" customFormat="1" ht="29.25" customHeight="1" x14ac:dyDescent="0.3">
      <c r="A4" s="24"/>
      <c r="B4" s="24"/>
      <c r="C4" s="100" t="s">
        <v>30</v>
      </c>
      <c r="D4" s="100"/>
      <c r="E4" s="100" t="s">
        <v>30</v>
      </c>
      <c r="F4" s="100"/>
      <c r="G4" s="25" t="s">
        <v>157</v>
      </c>
      <c r="H4" s="25" t="s">
        <v>30</v>
      </c>
      <c r="I4" s="25" t="s">
        <v>30</v>
      </c>
      <c r="J4" s="25" t="s">
        <v>30</v>
      </c>
      <c r="K4" s="24" t="s">
        <v>30</v>
      </c>
      <c r="L4" s="25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9" s="20" customFormat="1" ht="29.25" customHeight="1" x14ac:dyDescent="0.35">
      <c r="A5" s="59">
        <v>45536</v>
      </c>
      <c r="B5" s="60">
        <v>45537</v>
      </c>
      <c r="C5" s="101">
        <v>45538</v>
      </c>
      <c r="D5" s="101"/>
      <c r="E5" s="101">
        <v>45538</v>
      </c>
      <c r="F5" s="101"/>
      <c r="G5" s="60">
        <v>45538</v>
      </c>
      <c r="H5" s="60">
        <v>45539</v>
      </c>
      <c r="I5" s="60">
        <v>45540</v>
      </c>
      <c r="J5" s="60">
        <v>45540</v>
      </c>
      <c r="K5" s="60">
        <v>45541</v>
      </c>
      <c r="L5" s="61">
        <v>45542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9" s="15" customFormat="1" ht="38.4" x14ac:dyDescent="0.3">
      <c r="A6" s="47">
        <f>$A$1-(WEEKDAY($A$1,1)-(開始_日-2))-IF((WEEKDAY($A$1,1)-(開始_日-2))&lt;=0,7,0)+1</f>
        <v>45564</v>
      </c>
      <c r="B6" s="48">
        <f>A6+1</f>
        <v>45565</v>
      </c>
      <c r="C6" s="103">
        <f>B6+1</f>
        <v>45566</v>
      </c>
      <c r="D6" s="104"/>
      <c r="E6" s="90">
        <f>B6+1</f>
        <v>45566</v>
      </c>
      <c r="F6" s="90"/>
      <c r="G6" s="55">
        <f>B6+1</f>
        <v>45566</v>
      </c>
      <c r="H6" s="54">
        <f>C6+1</f>
        <v>45567</v>
      </c>
      <c r="I6" s="55">
        <f>H6+1</f>
        <v>45568</v>
      </c>
      <c r="J6" s="55">
        <f>H6+1</f>
        <v>45568</v>
      </c>
      <c r="K6" s="48">
        <f>I6+1</f>
        <v>45569</v>
      </c>
      <c r="L6" s="49">
        <f t="shared" ref="L6" si="0">K6+1</f>
        <v>45570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 s="15" customFormat="1" ht="22.5" customHeight="1" x14ac:dyDescent="0.3">
      <c r="A7" s="26"/>
      <c r="B7" s="27"/>
      <c r="C7" s="28" t="s">
        <v>158</v>
      </c>
      <c r="D7" s="85" t="s">
        <v>96</v>
      </c>
      <c r="E7" s="97" t="s">
        <v>177</v>
      </c>
      <c r="F7" s="97"/>
      <c r="G7" s="28" t="s">
        <v>193</v>
      </c>
      <c r="H7" s="29" t="s">
        <v>209</v>
      </c>
      <c r="I7" s="28" t="s">
        <v>226</v>
      </c>
      <c r="J7" s="28" t="s">
        <v>243</v>
      </c>
      <c r="K7" s="29" t="s">
        <v>260</v>
      </c>
      <c r="L7" s="3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9" s="16" customFormat="1" ht="22.5" customHeight="1" x14ac:dyDescent="0.3">
      <c r="A8" s="26"/>
      <c r="B8" s="27"/>
      <c r="C8" s="28" t="s">
        <v>96</v>
      </c>
      <c r="D8" s="85" t="s">
        <v>162</v>
      </c>
      <c r="E8" s="97" t="s">
        <v>26</v>
      </c>
      <c r="F8" s="97"/>
      <c r="G8" s="28" t="s">
        <v>31</v>
      </c>
      <c r="H8" s="29" t="s">
        <v>73</v>
      </c>
      <c r="I8" s="28" t="s">
        <v>26</v>
      </c>
      <c r="J8" s="28" t="s">
        <v>66</v>
      </c>
      <c r="K8" s="29" t="s">
        <v>73</v>
      </c>
      <c r="L8" s="30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5"/>
    </row>
    <row r="9" spans="1:29" s="15" customFormat="1" ht="22.5" customHeight="1" x14ac:dyDescent="0.3">
      <c r="A9" s="26"/>
      <c r="B9" s="27"/>
      <c r="C9" s="28" t="s">
        <v>159</v>
      </c>
      <c r="D9" s="85" t="s">
        <v>163</v>
      </c>
      <c r="E9" s="97" t="s">
        <v>41</v>
      </c>
      <c r="F9" s="97"/>
      <c r="G9" s="28" t="s">
        <v>21</v>
      </c>
      <c r="H9" s="29" t="s">
        <v>120</v>
      </c>
      <c r="I9" s="28" t="s">
        <v>81</v>
      </c>
      <c r="J9" s="28" t="s">
        <v>41</v>
      </c>
      <c r="K9" s="29" t="s">
        <v>261</v>
      </c>
      <c r="L9" s="30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9" s="15" customFormat="1" ht="22.5" customHeight="1" x14ac:dyDescent="0.3">
      <c r="A10" s="26"/>
      <c r="B10" s="27"/>
      <c r="C10" s="28" t="s">
        <v>160</v>
      </c>
      <c r="D10" s="85" t="s">
        <v>22</v>
      </c>
      <c r="E10" s="97" t="s">
        <v>178</v>
      </c>
      <c r="F10" s="97"/>
      <c r="G10" s="28" t="s">
        <v>194</v>
      </c>
      <c r="H10" s="29" t="s">
        <v>121</v>
      </c>
      <c r="I10" s="28" t="s">
        <v>227</v>
      </c>
      <c r="J10" s="28" t="s">
        <v>244</v>
      </c>
      <c r="K10" s="29" t="s">
        <v>262</v>
      </c>
      <c r="L10" s="30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9" s="15" customFormat="1" ht="22.5" customHeight="1" x14ac:dyDescent="0.3">
      <c r="A11" s="26"/>
      <c r="B11" s="27"/>
      <c r="C11" s="28" t="s">
        <v>161</v>
      </c>
      <c r="D11" s="85" t="s">
        <v>164</v>
      </c>
      <c r="E11" s="97" t="s">
        <v>179</v>
      </c>
      <c r="F11" s="97"/>
      <c r="G11" s="28" t="s">
        <v>21</v>
      </c>
      <c r="H11" s="29" t="s">
        <v>122</v>
      </c>
      <c r="I11" s="28" t="s">
        <v>22</v>
      </c>
      <c r="J11" s="28" t="s">
        <v>245</v>
      </c>
      <c r="K11" s="29" t="s">
        <v>40</v>
      </c>
      <c r="L11" s="30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9" s="15" customFormat="1" ht="22.5" customHeight="1" x14ac:dyDescent="0.3">
      <c r="A12" s="26"/>
      <c r="B12" s="27"/>
      <c r="C12" s="28"/>
      <c r="D12" s="85"/>
      <c r="E12" s="97" t="s">
        <v>180</v>
      </c>
      <c r="F12" s="97"/>
      <c r="G12" s="28" t="s">
        <v>32</v>
      </c>
      <c r="H12" s="29"/>
      <c r="I12" s="28" t="s">
        <v>228</v>
      </c>
      <c r="J12" s="28" t="s">
        <v>246</v>
      </c>
      <c r="K12" s="29" t="s">
        <v>263</v>
      </c>
      <c r="L12" s="30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9" s="15" customFormat="1" ht="22.5" customHeight="1" x14ac:dyDescent="0.3">
      <c r="A13" s="26"/>
      <c r="B13" s="27"/>
      <c r="C13" s="28"/>
      <c r="D13" s="85"/>
      <c r="E13" s="97"/>
      <c r="F13" s="97"/>
      <c r="G13" s="28"/>
      <c r="H13" s="29"/>
      <c r="I13" s="28"/>
      <c r="J13" s="28"/>
      <c r="K13" s="29"/>
      <c r="L13" s="30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9" s="16" customFormat="1" ht="22.5" customHeight="1" x14ac:dyDescent="0.3">
      <c r="A14" s="26"/>
      <c r="B14" s="27"/>
      <c r="C14" s="28"/>
      <c r="D14" s="85"/>
      <c r="E14" s="97"/>
      <c r="F14" s="97"/>
      <c r="G14" s="28"/>
      <c r="H14" s="29"/>
      <c r="I14" s="28"/>
      <c r="J14" s="28"/>
      <c r="K14" s="29"/>
      <c r="L14" s="30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5"/>
    </row>
    <row r="15" spans="1:29" s="15" customFormat="1" ht="22.5" customHeight="1" x14ac:dyDescent="0.3">
      <c r="A15" s="34"/>
      <c r="B15" s="35"/>
      <c r="C15" s="36"/>
      <c r="D15" s="86"/>
      <c r="E15" s="102"/>
      <c r="F15" s="102"/>
      <c r="G15" s="36"/>
      <c r="H15" s="37"/>
      <c r="I15" s="36"/>
      <c r="J15" s="36"/>
      <c r="K15" s="37"/>
      <c r="L15" s="3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9" s="15" customFormat="1" ht="38.4" x14ac:dyDescent="0.3">
      <c r="A16" s="53">
        <f>L6+1</f>
        <v>45571</v>
      </c>
      <c r="B16" s="54">
        <f t="shared" ref="B16:L16" si="1">A16+1</f>
        <v>45572</v>
      </c>
      <c r="C16" s="89">
        <f t="shared" si="1"/>
        <v>45573</v>
      </c>
      <c r="D16" s="90"/>
      <c r="E16" s="90">
        <f t="shared" ref="E16" si="2">B16+1</f>
        <v>45573</v>
      </c>
      <c r="F16" s="90"/>
      <c r="G16" s="55">
        <f t="shared" ref="G16" si="3">B16+1</f>
        <v>45573</v>
      </c>
      <c r="H16" s="54">
        <f t="shared" ref="H16" si="4">C16+1</f>
        <v>45574</v>
      </c>
      <c r="I16" s="55">
        <f t="shared" ref="I16" si="5">H16+1</f>
        <v>45575</v>
      </c>
      <c r="J16" s="55">
        <f t="shared" ref="J16" si="6">H16+1</f>
        <v>45575</v>
      </c>
      <c r="K16" s="48">
        <f>I16+1</f>
        <v>45576</v>
      </c>
      <c r="L16" s="49">
        <f t="shared" si="1"/>
        <v>45577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9" s="15" customFormat="1" ht="22.5" customHeight="1" x14ac:dyDescent="0.3">
      <c r="A17" s="26"/>
      <c r="B17" s="27"/>
      <c r="C17" s="28" t="s">
        <v>165</v>
      </c>
      <c r="D17" s="85"/>
      <c r="E17" s="97" t="s">
        <v>181</v>
      </c>
      <c r="F17" s="97" t="s">
        <v>185</v>
      </c>
      <c r="G17" s="28" t="s">
        <v>195</v>
      </c>
      <c r="H17" s="29" t="s">
        <v>210</v>
      </c>
      <c r="I17" s="28" t="s">
        <v>229</v>
      </c>
      <c r="J17" s="28" t="s">
        <v>247</v>
      </c>
      <c r="K17" s="29" t="s">
        <v>264</v>
      </c>
      <c r="L17" s="30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9" s="15" customFormat="1" ht="22.5" customHeight="1" x14ac:dyDescent="0.3">
      <c r="A18" s="26"/>
      <c r="B18" s="27"/>
      <c r="C18" s="28" t="s">
        <v>124</v>
      </c>
      <c r="D18" s="85"/>
      <c r="E18" s="97" t="s">
        <v>80</v>
      </c>
      <c r="F18" s="97" t="s">
        <v>80</v>
      </c>
      <c r="G18" s="28" t="s">
        <v>31</v>
      </c>
      <c r="H18" s="29" t="s">
        <v>80</v>
      </c>
      <c r="I18" s="28" t="s">
        <v>230</v>
      </c>
      <c r="J18" s="28" t="s">
        <v>39</v>
      </c>
      <c r="K18" s="29" t="s">
        <v>124</v>
      </c>
      <c r="L18" s="30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9" s="15" customFormat="1" ht="22.5" customHeight="1" x14ac:dyDescent="0.3">
      <c r="A19" s="26"/>
      <c r="B19" s="27"/>
      <c r="C19" s="28" t="s">
        <v>21</v>
      </c>
      <c r="D19" s="85"/>
      <c r="E19" s="97" t="s">
        <v>81</v>
      </c>
      <c r="F19" s="97" t="s">
        <v>81</v>
      </c>
      <c r="G19" s="28" t="s">
        <v>196</v>
      </c>
      <c r="H19" s="29" t="s">
        <v>211</v>
      </c>
      <c r="I19" s="28" t="s">
        <v>231</v>
      </c>
      <c r="J19" s="28" t="s">
        <v>248</v>
      </c>
      <c r="K19" s="29" t="s">
        <v>265</v>
      </c>
      <c r="L19" s="30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9" s="16" customFormat="1" ht="22.5" customHeight="1" x14ac:dyDescent="0.3">
      <c r="A20" s="26"/>
      <c r="B20" s="27"/>
      <c r="C20" s="28" t="s">
        <v>166</v>
      </c>
      <c r="D20" s="85"/>
      <c r="E20" s="97" t="s">
        <v>182</v>
      </c>
      <c r="F20" s="97" t="s">
        <v>186</v>
      </c>
      <c r="G20" s="28" t="s">
        <v>197</v>
      </c>
      <c r="H20" s="29" t="s">
        <v>212</v>
      </c>
      <c r="I20" s="28" t="s">
        <v>232</v>
      </c>
      <c r="J20" s="28" t="s">
        <v>249</v>
      </c>
      <c r="K20" s="29" t="s">
        <v>266</v>
      </c>
      <c r="L20" s="30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5"/>
    </row>
    <row r="21" spans="1:29" s="15" customFormat="1" ht="22.5" customHeight="1" x14ac:dyDescent="0.3">
      <c r="A21" s="26"/>
      <c r="B21" s="27"/>
      <c r="C21" s="28" t="s">
        <v>167</v>
      </c>
      <c r="D21" s="85"/>
      <c r="E21" s="97" t="s">
        <v>183</v>
      </c>
      <c r="F21" s="97" t="s">
        <v>40</v>
      </c>
      <c r="G21" s="28" t="s">
        <v>22</v>
      </c>
      <c r="H21" s="29" t="s">
        <v>213</v>
      </c>
      <c r="I21" s="28" t="s">
        <v>33</v>
      </c>
      <c r="J21" s="28" t="s">
        <v>22</v>
      </c>
      <c r="K21" s="29" t="s">
        <v>267</v>
      </c>
      <c r="L21" s="30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9" s="15" customFormat="1" ht="22.5" customHeight="1" x14ac:dyDescent="0.3">
      <c r="A22" s="26"/>
      <c r="B22" s="27"/>
      <c r="C22" s="28"/>
      <c r="D22" s="85"/>
      <c r="E22" s="97" t="s">
        <v>184</v>
      </c>
      <c r="F22" s="97" t="s">
        <v>187</v>
      </c>
      <c r="G22" s="28" t="s">
        <v>104</v>
      </c>
      <c r="H22" s="29"/>
      <c r="I22" s="28" t="s">
        <v>233</v>
      </c>
      <c r="J22" s="28" t="s">
        <v>250</v>
      </c>
      <c r="K22" s="29" t="s">
        <v>268</v>
      </c>
      <c r="L22" s="30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9" s="15" customFormat="1" ht="22.5" customHeight="1" x14ac:dyDescent="0.3">
      <c r="A23" s="26"/>
      <c r="B23" s="27"/>
      <c r="C23" s="28"/>
      <c r="D23" s="85"/>
      <c r="E23" s="97"/>
      <c r="F23" s="97"/>
      <c r="G23" s="28"/>
      <c r="H23" s="29"/>
      <c r="I23" s="28"/>
      <c r="J23" s="28"/>
      <c r="K23" s="29"/>
      <c r="L23" s="30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9" s="15" customFormat="1" ht="22.5" customHeight="1" x14ac:dyDescent="0.3">
      <c r="A24" s="26"/>
      <c r="B24" s="27"/>
      <c r="C24" s="28"/>
      <c r="D24" s="85"/>
      <c r="E24" s="97"/>
      <c r="F24" s="97"/>
      <c r="G24" s="28"/>
      <c r="H24" s="29"/>
      <c r="I24" s="28"/>
      <c r="J24" s="28"/>
      <c r="K24" s="29"/>
      <c r="L24" s="30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9" s="15" customFormat="1" ht="22.5" customHeight="1" x14ac:dyDescent="0.3">
      <c r="A25" s="34"/>
      <c r="B25" s="35"/>
      <c r="C25" s="36"/>
      <c r="D25" s="86"/>
      <c r="E25" s="102"/>
      <c r="F25" s="102"/>
      <c r="G25" s="36"/>
      <c r="H25" s="37"/>
      <c r="I25" s="36"/>
      <c r="J25" s="36"/>
      <c r="K25" s="37"/>
      <c r="L25" s="38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9" s="15" customFormat="1" ht="38.4" x14ac:dyDescent="0.3">
      <c r="A26" s="53">
        <f>L16+1</f>
        <v>45578</v>
      </c>
      <c r="B26" s="54">
        <f t="shared" ref="B26:L26" si="7">A26+1</f>
        <v>45579</v>
      </c>
      <c r="C26" s="89">
        <f t="shared" ref="C26" si="8">B26+1</f>
        <v>45580</v>
      </c>
      <c r="D26" s="90"/>
      <c r="E26" s="90">
        <f t="shared" ref="E26" si="9">B26+1</f>
        <v>45580</v>
      </c>
      <c r="F26" s="90"/>
      <c r="G26" s="55">
        <f t="shared" ref="G26" si="10">B26+1</f>
        <v>45580</v>
      </c>
      <c r="H26" s="54">
        <f t="shared" ref="H26" si="11">C26+1</f>
        <v>45581</v>
      </c>
      <c r="I26" s="55">
        <f t="shared" ref="I26" si="12">H26+1</f>
        <v>45582</v>
      </c>
      <c r="J26" s="55">
        <f t="shared" ref="J26" si="13">H26+1</f>
        <v>45582</v>
      </c>
      <c r="K26" s="48">
        <f>I26+1</f>
        <v>45583</v>
      </c>
      <c r="L26" s="49">
        <f t="shared" si="7"/>
        <v>45584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9" s="16" customFormat="1" ht="22.5" customHeight="1" x14ac:dyDescent="0.3">
      <c r="A27" s="26"/>
      <c r="B27" s="27"/>
      <c r="C27" s="28" t="s">
        <v>168</v>
      </c>
      <c r="D27" s="85"/>
      <c r="E27" s="97" t="s">
        <v>188</v>
      </c>
      <c r="F27" s="97"/>
      <c r="G27" s="28" t="s">
        <v>198</v>
      </c>
      <c r="H27" s="29" t="s">
        <v>214</v>
      </c>
      <c r="I27" s="28" t="s">
        <v>198</v>
      </c>
      <c r="J27" s="28" t="s">
        <v>251</v>
      </c>
      <c r="K27" s="29" t="s">
        <v>269</v>
      </c>
      <c r="L27" s="30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5"/>
    </row>
    <row r="28" spans="1:29" s="15" customFormat="1" ht="22.5" customHeight="1" x14ac:dyDescent="0.3">
      <c r="A28" s="26"/>
      <c r="B28" s="27"/>
      <c r="C28" s="28" t="s">
        <v>96</v>
      </c>
      <c r="D28" s="85"/>
      <c r="E28" s="97" t="s">
        <v>80</v>
      </c>
      <c r="F28" s="97"/>
      <c r="G28" s="28" t="s">
        <v>31</v>
      </c>
      <c r="H28" s="29" t="s">
        <v>215</v>
      </c>
      <c r="I28" s="28" t="s">
        <v>31</v>
      </c>
      <c r="J28" s="28" t="s">
        <v>31</v>
      </c>
      <c r="K28" s="29" t="s">
        <v>73</v>
      </c>
      <c r="L28" s="30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9" s="15" customFormat="1" ht="22.5" customHeight="1" x14ac:dyDescent="0.3">
      <c r="A29" s="26"/>
      <c r="B29" s="27"/>
      <c r="C29" s="28" t="s">
        <v>143</v>
      </c>
      <c r="D29" s="85"/>
      <c r="E29" s="97" t="s">
        <v>81</v>
      </c>
      <c r="F29" s="97"/>
      <c r="G29" s="28" t="s">
        <v>38</v>
      </c>
      <c r="H29" s="29" t="s">
        <v>216</v>
      </c>
      <c r="I29" s="28" t="s">
        <v>38</v>
      </c>
      <c r="J29" s="28" t="s">
        <v>252</v>
      </c>
      <c r="K29" s="29" t="s">
        <v>143</v>
      </c>
      <c r="L29" s="30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9" s="15" customFormat="1" ht="22.5" customHeight="1" x14ac:dyDescent="0.3">
      <c r="A30" s="26"/>
      <c r="B30" s="27"/>
      <c r="C30" s="28" t="s">
        <v>169</v>
      </c>
      <c r="D30" s="85"/>
      <c r="E30" s="97" t="s">
        <v>189</v>
      </c>
      <c r="F30" s="97"/>
      <c r="G30" s="28" t="s">
        <v>199</v>
      </c>
      <c r="H30" s="29" t="s">
        <v>217</v>
      </c>
      <c r="I30" s="28" t="s">
        <v>234</v>
      </c>
      <c r="J30" s="28" t="s">
        <v>253</v>
      </c>
      <c r="K30" s="29" t="s">
        <v>270</v>
      </c>
      <c r="L30" s="30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9" s="15" customFormat="1" ht="22.5" customHeight="1" x14ac:dyDescent="0.3">
      <c r="A31" s="26"/>
      <c r="B31" s="27"/>
      <c r="C31" s="28" t="s">
        <v>44</v>
      </c>
      <c r="D31" s="85"/>
      <c r="E31" s="97" t="s">
        <v>22</v>
      </c>
      <c r="F31" s="97"/>
      <c r="G31" s="28" t="s">
        <v>22</v>
      </c>
      <c r="H31" s="29" t="s">
        <v>58</v>
      </c>
      <c r="I31" s="28" t="s">
        <v>22</v>
      </c>
      <c r="J31" s="28" t="s">
        <v>22</v>
      </c>
      <c r="K31" s="29" t="s">
        <v>271</v>
      </c>
      <c r="L31" s="30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9" s="15" customFormat="1" ht="22.5" customHeight="1" x14ac:dyDescent="0.3">
      <c r="A32" s="26"/>
      <c r="B32" s="27"/>
      <c r="C32" s="28" t="s">
        <v>170</v>
      </c>
      <c r="D32" s="85"/>
      <c r="E32" s="97" t="s">
        <v>190</v>
      </c>
      <c r="F32" s="97"/>
      <c r="G32" s="28" t="s">
        <v>200</v>
      </c>
      <c r="H32" s="29" t="s">
        <v>218</v>
      </c>
      <c r="I32" s="28" t="s">
        <v>200</v>
      </c>
      <c r="J32" s="28" t="s">
        <v>254</v>
      </c>
      <c r="K32" s="29" t="s">
        <v>272</v>
      </c>
      <c r="L32" s="30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9" s="16" customFormat="1" ht="22.5" customHeight="1" x14ac:dyDescent="0.3">
      <c r="A33" s="26"/>
      <c r="B33" s="27"/>
      <c r="C33" s="28"/>
      <c r="D33" s="85"/>
      <c r="E33" s="97"/>
      <c r="F33" s="97"/>
      <c r="G33" s="28"/>
      <c r="H33" s="29"/>
      <c r="I33" s="28"/>
      <c r="J33" s="28"/>
      <c r="K33" s="29"/>
      <c r="L33" s="30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5"/>
    </row>
    <row r="34" spans="1:29" ht="22.5" customHeight="1" x14ac:dyDescent="0.3">
      <c r="A34" s="26"/>
      <c r="B34" s="27"/>
      <c r="C34" s="28"/>
      <c r="D34" s="85"/>
      <c r="E34" s="97"/>
      <c r="F34" s="97"/>
      <c r="G34" s="28"/>
      <c r="H34" s="29"/>
      <c r="I34" s="28"/>
      <c r="J34" s="28"/>
      <c r="K34" s="29"/>
      <c r="L34" s="30"/>
    </row>
    <row r="35" spans="1:29" ht="22.5" customHeight="1" x14ac:dyDescent="0.3">
      <c r="A35" s="34"/>
      <c r="B35" s="35"/>
      <c r="C35" s="36"/>
      <c r="D35" s="86"/>
      <c r="E35" s="102"/>
      <c r="F35" s="102"/>
      <c r="G35" s="36"/>
      <c r="H35" s="37"/>
      <c r="I35" s="36"/>
      <c r="J35" s="36"/>
      <c r="K35" s="37"/>
      <c r="L35" s="38"/>
    </row>
    <row r="36" spans="1:29" ht="38.4" x14ac:dyDescent="0.3">
      <c r="A36" s="53">
        <f>L26+1</f>
        <v>45585</v>
      </c>
      <c r="B36" s="54">
        <f t="shared" ref="B36:L36" si="14">A36+1</f>
        <v>45586</v>
      </c>
      <c r="C36" s="89">
        <f t="shared" ref="C36" si="15">B36+1</f>
        <v>45587</v>
      </c>
      <c r="D36" s="90"/>
      <c r="E36" s="90">
        <f t="shared" ref="E36" si="16">B36+1</f>
        <v>45587</v>
      </c>
      <c r="F36" s="90"/>
      <c r="G36" s="55">
        <f t="shared" ref="G36" si="17">B36+1</f>
        <v>45587</v>
      </c>
      <c r="H36" s="54">
        <f t="shared" ref="H36" si="18">C36+1</f>
        <v>45588</v>
      </c>
      <c r="I36" s="55">
        <f t="shared" ref="I36" si="19">H36+1</f>
        <v>45589</v>
      </c>
      <c r="J36" s="55">
        <f t="shared" ref="J36" si="20">H36+1</f>
        <v>45589</v>
      </c>
      <c r="K36" s="48">
        <f>I36+1</f>
        <v>45590</v>
      </c>
      <c r="L36" s="49">
        <f t="shared" si="14"/>
        <v>45591</v>
      </c>
    </row>
    <row r="37" spans="1:29" ht="22.5" customHeight="1" x14ac:dyDescent="0.3">
      <c r="A37" s="26"/>
      <c r="B37" s="27"/>
      <c r="C37" s="28" t="s">
        <v>171</v>
      </c>
      <c r="D37" s="85"/>
      <c r="E37" s="97" t="s">
        <v>45</v>
      </c>
      <c r="F37" s="97"/>
      <c r="G37" s="28" t="s">
        <v>201</v>
      </c>
      <c r="H37" s="29" t="s">
        <v>219</v>
      </c>
      <c r="I37" s="28" t="s">
        <v>238</v>
      </c>
      <c r="J37" s="28" t="s">
        <v>255</v>
      </c>
      <c r="K37" s="29" t="s">
        <v>273</v>
      </c>
      <c r="L37" s="30"/>
    </row>
    <row r="38" spans="1:29" ht="22.5" customHeight="1" x14ac:dyDescent="0.3">
      <c r="A38" s="26"/>
      <c r="B38" s="27"/>
      <c r="C38" s="28" t="s">
        <v>66</v>
      </c>
      <c r="D38" s="85"/>
      <c r="E38" s="97" t="s">
        <v>39</v>
      </c>
      <c r="F38" s="97"/>
      <c r="G38" s="28" t="s">
        <v>202</v>
      </c>
      <c r="H38" s="29"/>
      <c r="I38" s="28" t="s">
        <v>61</v>
      </c>
      <c r="J38" s="28" t="s">
        <v>124</v>
      </c>
      <c r="K38" s="29" t="s">
        <v>31</v>
      </c>
      <c r="L38" s="30"/>
    </row>
    <row r="39" spans="1:29" s="15" customFormat="1" ht="22.5" customHeight="1" x14ac:dyDescent="0.3">
      <c r="A39" s="26"/>
      <c r="B39" s="27"/>
      <c r="C39" s="28" t="s">
        <v>21</v>
      </c>
      <c r="D39" s="85"/>
      <c r="E39" s="97" t="s">
        <v>46</v>
      </c>
      <c r="F39" s="97"/>
      <c r="G39" s="28" t="s">
        <v>21</v>
      </c>
      <c r="H39" s="29"/>
      <c r="I39" s="28" t="s">
        <v>120</v>
      </c>
      <c r="J39" s="28" t="s">
        <v>21</v>
      </c>
      <c r="K39" s="29" t="s">
        <v>62</v>
      </c>
      <c r="L39" s="30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9" ht="22.5" customHeight="1" x14ac:dyDescent="0.3">
      <c r="A40" s="26"/>
      <c r="B40" s="27"/>
      <c r="C40" s="28" t="s">
        <v>172</v>
      </c>
      <c r="D40" s="85"/>
      <c r="E40" s="97" t="s">
        <v>47</v>
      </c>
      <c r="F40" s="97"/>
      <c r="G40" s="28" t="s">
        <v>203</v>
      </c>
      <c r="H40" s="29" t="s">
        <v>220</v>
      </c>
      <c r="I40" s="28" t="s">
        <v>235</v>
      </c>
      <c r="J40" s="28" t="s">
        <v>166</v>
      </c>
      <c r="K40" s="29" t="s">
        <v>274</v>
      </c>
      <c r="L40" s="30"/>
    </row>
    <row r="41" spans="1:29" ht="22.5" customHeight="1" x14ac:dyDescent="0.3">
      <c r="A41" s="26"/>
      <c r="B41" s="27"/>
      <c r="C41" s="28" t="s">
        <v>69</v>
      </c>
      <c r="D41" s="85"/>
      <c r="E41" s="97"/>
      <c r="F41" s="97"/>
      <c r="G41" s="28" t="s">
        <v>22</v>
      </c>
      <c r="H41" s="29" t="s">
        <v>221</v>
      </c>
      <c r="I41" s="28" t="s">
        <v>236</v>
      </c>
      <c r="J41" s="28" t="s">
        <v>167</v>
      </c>
      <c r="K41" s="29"/>
      <c r="L41" s="30"/>
    </row>
    <row r="42" spans="1:29" ht="22.5" customHeight="1" x14ac:dyDescent="0.3">
      <c r="A42" s="26"/>
      <c r="B42" s="27"/>
      <c r="C42" s="28"/>
      <c r="D42" s="85"/>
      <c r="E42" s="97"/>
      <c r="F42" s="97"/>
      <c r="G42" s="28" t="s">
        <v>204</v>
      </c>
      <c r="H42" s="29" t="s">
        <v>222</v>
      </c>
      <c r="I42" s="28" t="s">
        <v>237</v>
      </c>
      <c r="J42" s="28"/>
      <c r="K42" s="29"/>
      <c r="L42" s="30"/>
    </row>
    <row r="43" spans="1:29" ht="22.5" customHeight="1" x14ac:dyDescent="0.3">
      <c r="A43" s="26"/>
      <c r="B43" s="27"/>
      <c r="C43" s="28"/>
      <c r="D43" s="85"/>
      <c r="E43" s="97"/>
      <c r="F43" s="97"/>
      <c r="G43" s="28"/>
      <c r="H43" s="29"/>
      <c r="I43" s="28"/>
      <c r="J43" s="28"/>
      <c r="K43" s="29"/>
      <c r="L43" s="30"/>
    </row>
    <row r="44" spans="1:29" ht="22.5" customHeight="1" x14ac:dyDescent="0.3">
      <c r="A44" s="26"/>
      <c r="B44" s="27"/>
      <c r="C44" s="28"/>
      <c r="D44" s="85"/>
      <c r="E44" s="97"/>
      <c r="F44" s="97"/>
      <c r="G44" s="28"/>
      <c r="H44" s="29"/>
      <c r="I44" s="28"/>
      <c r="J44" s="28"/>
      <c r="K44" s="29"/>
      <c r="L44" s="30"/>
    </row>
    <row r="45" spans="1:29" ht="22.5" customHeight="1" x14ac:dyDescent="0.3">
      <c r="A45" s="34"/>
      <c r="B45" s="35"/>
      <c r="C45" s="36"/>
      <c r="D45" s="86"/>
      <c r="E45" s="102"/>
      <c r="F45" s="102"/>
      <c r="G45" s="36"/>
      <c r="H45" s="37"/>
      <c r="I45" s="36"/>
      <c r="J45" s="36"/>
      <c r="K45" s="37"/>
      <c r="L45" s="38"/>
    </row>
    <row r="46" spans="1:29" ht="38.4" x14ac:dyDescent="0.3">
      <c r="A46" s="53">
        <f>L36+1</f>
        <v>45592</v>
      </c>
      <c r="B46" s="54">
        <f t="shared" ref="B46:L46" si="21">A46+1</f>
        <v>45593</v>
      </c>
      <c r="C46" s="89">
        <f t="shared" ref="C46" si="22">B46+1</f>
        <v>45594</v>
      </c>
      <c r="D46" s="90"/>
      <c r="E46" s="90">
        <f t="shared" ref="E46" si="23">B46+1</f>
        <v>45594</v>
      </c>
      <c r="F46" s="90"/>
      <c r="G46" s="55">
        <f t="shared" ref="G46" si="24">B46+1</f>
        <v>45594</v>
      </c>
      <c r="H46" s="54">
        <f t="shared" ref="H46" si="25">C46+1</f>
        <v>45595</v>
      </c>
      <c r="I46" s="55">
        <f t="shared" ref="I46" si="26">H46+1</f>
        <v>45596</v>
      </c>
      <c r="J46" s="55">
        <f t="shared" ref="J46" si="27">H46+1</f>
        <v>45596</v>
      </c>
      <c r="K46" s="48">
        <f>I46+1</f>
        <v>45597</v>
      </c>
      <c r="L46" s="49">
        <f t="shared" si="21"/>
        <v>45598</v>
      </c>
    </row>
    <row r="47" spans="1:29" ht="22.5" customHeight="1" x14ac:dyDescent="0.3">
      <c r="A47" s="26"/>
      <c r="B47" s="27"/>
      <c r="C47" s="28" t="s">
        <v>173</v>
      </c>
      <c r="D47" s="85"/>
      <c r="E47" s="97" t="s">
        <v>191</v>
      </c>
      <c r="F47" s="97"/>
      <c r="G47" s="28" t="s">
        <v>205</v>
      </c>
      <c r="H47" s="29" t="s">
        <v>223</v>
      </c>
      <c r="I47" s="28" t="s">
        <v>239</v>
      </c>
      <c r="J47" s="28" t="s">
        <v>256</v>
      </c>
      <c r="K47" s="29"/>
      <c r="L47" s="30"/>
    </row>
    <row r="48" spans="1:29" ht="22.5" customHeight="1" x14ac:dyDescent="0.3">
      <c r="A48" s="26"/>
      <c r="B48" s="27"/>
      <c r="C48" s="28"/>
      <c r="D48" s="85"/>
      <c r="E48" s="97" t="s">
        <v>66</v>
      </c>
      <c r="F48" s="97"/>
      <c r="G48" s="28" t="s">
        <v>31</v>
      </c>
      <c r="H48" s="29"/>
      <c r="I48" s="28" t="s">
        <v>31</v>
      </c>
      <c r="J48" s="28" t="s">
        <v>66</v>
      </c>
      <c r="K48" s="29"/>
      <c r="L48" s="30"/>
    </row>
    <row r="49" spans="1:12" ht="22.5" customHeight="1" x14ac:dyDescent="0.3">
      <c r="A49" s="26"/>
      <c r="B49" s="27"/>
      <c r="C49" s="28"/>
      <c r="D49" s="85"/>
      <c r="E49" s="97" t="s">
        <v>21</v>
      </c>
      <c r="F49" s="97"/>
      <c r="G49" s="28" t="s">
        <v>206</v>
      </c>
      <c r="H49" s="29"/>
      <c r="I49" s="28" t="s">
        <v>240</v>
      </c>
      <c r="J49" s="28" t="s">
        <v>41</v>
      </c>
      <c r="K49" s="29"/>
      <c r="L49" s="30"/>
    </row>
    <row r="50" spans="1:12" ht="22.5" customHeight="1" x14ac:dyDescent="0.3">
      <c r="A50" s="26"/>
      <c r="B50" s="27"/>
      <c r="C50" s="28" t="s">
        <v>174</v>
      </c>
      <c r="D50" s="85"/>
      <c r="E50" s="97" t="s">
        <v>192</v>
      </c>
      <c r="F50" s="97"/>
      <c r="G50" s="28" t="s">
        <v>207</v>
      </c>
      <c r="H50" s="29" t="s">
        <v>224</v>
      </c>
      <c r="I50" s="28" t="s">
        <v>241</v>
      </c>
      <c r="J50" s="28" t="s">
        <v>257</v>
      </c>
      <c r="K50" s="29"/>
      <c r="L50" s="30"/>
    </row>
    <row r="51" spans="1:12" ht="22.5" customHeight="1" x14ac:dyDescent="0.3">
      <c r="A51" s="26"/>
      <c r="B51" s="27"/>
      <c r="C51" s="28" t="s">
        <v>175</v>
      </c>
      <c r="D51" s="85"/>
      <c r="E51" s="97" t="s">
        <v>68</v>
      </c>
      <c r="F51" s="97"/>
      <c r="G51" s="28" t="s">
        <v>35</v>
      </c>
      <c r="H51" s="29" t="s">
        <v>68</v>
      </c>
      <c r="I51" s="28" t="s">
        <v>22</v>
      </c>
      <c r="J51" s="28" t="s">
        <v>258</v>
      </c>
      <c r="K51" s="29"/>
      <c r="L51" s="30"/>
    </row>
    <row r="52" spans="1:12" ht="22.5" customHeight="1" x14ac:dyDescent="0.3">
      <c r="A52" s="26"/>
      <c r="B52" s="27"/>
      <c r="C52" s="28" t="s">
        <v>176</v>
      </c>
      <c r="D52" s="85"/>
      <c r="E52" s="97" t="s">
        <v>69</v>
      </c>
      <c r="F52" s="97"/>
      <c r="G52" s="28" t="s">
        <v>208</v>
      </c>
      <c r="H52" s="29" t="s">
        <v>225</v>
      </c>
      <c r="I52" s="28" t="s">
        <v>242</v>
      </c>
      <c r="J52" s="28" t="s">
        <v>259</v>
      </c>
      <c r="K52" s="29"/>
      <c r="L52" s="30"/>
    </row>
    <row r="53" spans="1:12" ht="22.5" customHeight="1" x14ac:dyDescent="0.3">
      <c r="A53" s="26"/>
      <c r="B53" s="27"/>
      <c r="C53" s="28"/>
      <c r="D53" s="85"/>
      <c r="E53" s="97"/>
      <c r="F53" s="97"/>
      <c r="G53" s="28"/>
      <c r="H53" s="29"/>
      <c r="I53" s="28"/>
      <c r="J53" s="28"/>
      <c r="K53" s="29"/>
      <c r="L53" s="30"/>
    </row>
    <row r="54" spans="1:12" ht="22.5" customHeight="1" x14ac:dyDescent="0.3">
      <c r="A54" s="26"/>
      <c r="B54" s="27"/>
      <c r="C54" s="28"/>
      <c r="D54" s="85"/>
      <c r="E54" s="97"/>
      <c r="F54" s="97"/>
      <c r="G54" s="28"/>
      <c r="H54" s="29"/>
      <c r="I54" s="28"/>
      <c r="J54" s="28"/>
      <c r="K54" s="29"/>
      <c r="L54" s="30"/>
    </row>
    <row r="55" spans="1:12" ht="22.5" customHeight="1" x14ac:dyDescent="0.3">
      <c r="A55" s="34"/>
      <c r="B55" s="35"/>
      <c r="C55" s="36"/>
      <c r="D55" s="86"/>
      <c r="E55" s="102"/>
      <c r="F55" s="102"/>
      <c r="G55" s="36"/>
      <c r="H55" s="37"/>
      <c r="I55" s="36"/>
      <c r="J55" s="36"/>
      <c r="K55" s="37"/>
      <c r="L55" s="38"/>
    </row>
    <row r="56" spans="1:12" ht="38.4" x14ac:dyDescent="0.3">
      <c r="A56" s="53">
        <f>L46+1</f>
        <v>45599</v>
      </c>
      <c r="B56" s="54">
        <f>A56+1</f>
        <v>45600</v>
      </c>
      <c r="C56" s="76">
        <f>B56+1</f>
        <v>45601</v>
      </c>
      <c r="D56" s="84"/>
      <c r="E56" s="57" t="s">
        <v>16</v>
      </c>
      <c r="F56" s="57"/>
      <c r="G56" s="57"/>
      <c r="H56" s="57"/>
      <c r="I56" s="57"/>
      <c r="J56" s="57"/>
      <c r="K56" s="57"/>
      <c r="L56" s="58"/>
    </row>
    <row r="57" spans="1:12" ht="22.5" customHeight="1" x14ac:dyDescent="0.3">
      <c r="A57" s="26"/>
      <c r="B57" s="27"/>
      <c r="C57" s="28"/>
      <c r="D57" s="85"/>
      <c r="E57" s="41"/>
      <c r="F57" s="41"/>
      <c r="G57" s="41"/>
      <c r="H57" s="41"/>
      <c r="I57" s="41"/>
      <c r="J57" s="41"/>
      <c r="K57" s="41"/>
      <c r="L57" s="42"/>
    </row>
    <row r="58" spans="1:12" ht="22.5" customHeight="1" x14ac:dyDescent="0.3">
      <c r="A58" s="26"/>
      <c r="B58" s="27"/>
      <c r="C58" s="28"/>
      <c r="D58" s="85"/>
      <c r="E58" s="41"/>
      <c r="F58" s="41"/>
      <c r="G58" s="41"/>
      <c r="H58" s="41"/>
      <c r="I58" s="41"/>
      <c r="J58" s="41"/>
      <c r="K58" s="41"/>
      <c r="L58" s="42"/>
    </row>
    <row r="59" spans="1:12" ht="22.5" customHeight="1" x14ac:dyDescent="0.3">
      <c r="A59" s="26"/>
      <c r="B59" s="27"/>
      <c r="C59" s="28"/>
      <c r="D59" s="85"/>
      <c r="E59" s="41"/>
      <c r="F59" s="41"/>
      <c r="G59" s="41"/>
      <c r="H59" s="41"/>
      <c r="I59" s="41"/>
      <c r="J59" s="41"/>
      <c r="K59" s="41"/>
      <c r="L59" s="42"/>
    </row>
    <row r="60" spans="1:12" ht="22.5" customHeight="1" x14ac:dyDescent="0.3">
      <c r="A60" s="26"/>
      <c r="B60" s="27"/>
      <c r="C60" s="28"/>
      <c r="D60" s="85"/>
      <c r="E60" s="41"/>
      <c r="F60" s="41"/>
      <c r="G60" s="41"/>
      <c r="H60" s="41"/>
      <c r="I60" s="41"/>
      <c r="J60" s="41"/>
      <c r="K60" s="41"/>
      <c r="L60" s="42"/>
    </row>
    <row r="61" spans="1:12" ht="22.5" customHeight="1" x14ac:dyDescent="0.3">
      <c r="A61" s="26"/>
      <c r="B61" s="27"/>
      <c r="C61" s="28"/>
      <c r="D61" s="85"/>
      <c r="E61" s="41"/>
      <c r="F61" s="41"/>
      <c r="G61" s="41"/>
      <c r="H61" s="41"/>
      <c r="I61" s="41"/>
      <c r="J61" s="41"/>
      <c r="K61" s="41"/>
      <c r="L61" s="42"/>
    </row>
    <row r="62" spans="1:12" ht="22.5" customHeight="1" x14ac:dyDescent="0.3">
      <c r="A62" s="26"/>
      <c r="B62" s="27"/>
      <c r="C62" s="28"/>
      <c r="D62" s="85"/>
      <c r="E62" s="41"/>
      <c r="F62" s="41"/>
      <c r="G62" s="41"/>
      <c r="H62" s="41"/>
      <c r="I62" s="41"/>
      <c r="J62" s="41"/>
      <c r="K62" s="41"/>
      <c r="L62" s="42"/>
    </row>
    <row r="63" spans="1:12" ht="22.5" customHeight="1" x14ac:dyDescent="0.3">
      <c r="A63" s="26"/>
      <c r="B63" s="27"/>
      <c r="C63" s="28"/>
      <c r="D63" s="85"/>
      <c r="E63" s="41"/>
      <c r="F63" s="41"/>
      <c r="G63" s="41"/>
      <c r="H63" s="41"/>
      <c r="I63" s="41"/>
      <c r="J63" s="41"/>
      <c r="K63" s="41"/>
      <c r="L63" s="42"/>
    </row>
    <row r="64" spans="1:12" ht="22.5" customHeight="1" x14ac:dyDescent="0.3">
      <c r="A64" s="26"/>
      <c r="B64" s="27"/>
      <c r="C64" s="28"/>
      <c r="D64" s="85"/>
      <c r="E64" s="41"/>
      <c r="F64" s="41"/>
      <c r="G64" s="41"/>
      <c r="H64" s="41"/>
      <c r="I64" s="41"/>
      <c r="J64" s="41"/>
      <c r="K64" s="41"/>
      <c r="L64" s="42"/>
    </row>
    <row r="65" spans="1:12" ht="22.5" customHeight="1" x14ac:dyDescent="0.3">
      <c r="A65" s="43"/>
      <c r="B65" s="44"/>
      <c r="C65" s="77"/>
      <c r="D65" s="105"/>
      <c r="E65" s="45"/>
      <c r="F65" s="45"/>
      <c r="G65" s="45"/>
      <c r="H65" s="45"/>
      <c r="I65" s="45"/>
      <c r="J65" s="45"/>
      <c r="K65" s="45"/>
      <c r="L65" s="46"/>
    </row>
  </sheetData>
  <mergeCells count="1">
    <mergeCell ref="A1:C1"/>
  </mergeCells>
  <phoneticPr fontId="25"/>
  <conditionalFormatting sqref="A56:D56">
    <cfRule type="expression" dxfId="63" priority="23">
      <formula>MONTH(A56)&lt;&gt;MONTH($A$1)</formula>
    </cfRule>
    <cfRule type="expression" dxfId="62" priority="24">
      <formula>OR(WEEKDAY(A56,1)=1,WEEKDAY(A56,1)=7)</formula>
    </cfRule>
  </conditionalFormatting>
  <conditionalFormatting sqref="A6:L6">
    <cfRule type="expression" dxfId="61" priority="19">
      <formula>MONTH(A6)&lt;&gt;MONTH($A$1)</formula>
    </cfRule>
    <cfRule type="expression" dxfId="60" priority="20">
      <formula>OR(WEEKDAY(A6,1)=1,WEEKDAY(A6,1)=7)</formula>
    </cfRule>
  </conditionalFormatting>
  <conditionalFormatting sqref="A16:L16 A26:L26 A36:L36 A46:L46">
    <cfRule type="expression" dxfId="59" priority="1">
      <formula>MONTH(A16)&lt;&gt;MONTH($A$1)</formula>
    </cfRule>
    <cfRule type="expression" dxfId="58" priority="2">
      <formula>OR(WEEKDAY(A16,1)=1,WEEKDAY(A16,1)=7)</formula>
    </cfRule>
  </conditionalFormatting>
  <printOptions horizontalCentered="1"/>
  <pageMargins left="0.5" right="0.5" top="0.25" bottom="0.25" header="0.25" footer="0.25"/>
  <pageSetup paperSize="9"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AE90-ED78-480D-8CE7-BD56EEF9F84B}">
  <sheetPr>
    <pageSetUpPr fitToPage="1"/>
  </sheetPr>
  <dimension ref="A1:AC65"/>
  <sheetViews>
    <sheetView showGridLines="0" view="pageBreakPreview" zoomScale="50" zoomScaleNormal="40" zoomScaleSheetLayoutView="50" workbookViewId="0">
      <pane ySplit="5" topLeftCell="A6" activePane="bottomLeft" state="frozen"/>
      <selection pane="bottomLeft" activeCell="G49" sqref="G49"/>
    </sheetView>
  </sheetViews>
  <sheetFormatPr defaultColWidth="22.453125" defaultRowHeight="14.4" x14ac:dyDescent="0.3"/>
  <cols>
    <col min="2" max="3" width="22.7265625" customWidth="1"/>
    <col min="4" max="4" width="22.7265625" hidden="1" customWidth="1"/>
    <col min="5" max="5" width="22.7265625" customWidth="1"/>
    <col min="6" max="6" width="22.7265625" hidden="1" customWidth="1"/>
    <col min="7" max="12" width="22.7265625" customWidth="1"/>
    <col min="13" max="16384" width="22.453125" style="17"/>
  </cols>
  <sheetData>
    <row r="1" spans="1:29" s="14" customFormat="1" ht="60" customHeight="1" thickBot="1" x14ac:dyDescent="1.2">
      <c r="A1" s="118">
        <f>DATE('R6.9'!Q8,'R6.9'!Q10+2,1)</f>
        <v>45597</v>
      </c>
      <c r="B1" s="118"/>
      <c r="C1" s="118"/>
      <c r="D1" s="75"/>
      <c r="E1" s="66"/>
      <c r="F1" s="66"/>
      <c r="G1" s="66"/>
      <c r="H1" s="66"/>
      <c r="I1" s="66"/>
      <c r="J1" s="66"/>
      <c r="K1" s="66"/>
      <c r="L1" s="67" t="s">
        <v>23</v>
      </c>
    </row>
    <row r="2" spans="1:29" s="70" customFormat="1" ht="36.75" customHeight="1" thickBot="1" x14ac:dyDescent="0.35">
      <c r="A2" s="71"/>
      <c r="B2" s="71"/>
      <c r="C2" s="98" t="s">
        <v>24</v>
      </c>
      <c r="D2" s="98"/>
      <c r="E2" s="98" t="s">
        <v>71</v>
      </c>
      <c r="F2" s="98"/>
      <c r="G2" s="71" t="s">
        <v>48</v>
      </c>
      <c r="H2" s="71" t="s">
        <v>25</v>
      </c>
      <c r="I2" s="71" t="s">
        <v>26</v>
      </c>
      <c r="J2" s="71" t="s">
        <v>75</v>
      </c>
      <c r="K2" s="71" t="s">
        <v>73</v>
      </c>
      <c r="L2" s="71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9" s="70" customFormat="1" ht="36.75" customHeight="1" thickBot="1" x14ac:dyDescent="0.35">
      <c r="A3" s="72"/>
      <c r="B3" s="72"/>
      <c r="C3" s="99" t="s">
        <v>27</v>
      </c>
      <c r="D3" s="99"/>
      <c r="E3" s="99" t="s">
        <v>72</v>
      </c>
      <c r="F3" s="99"/>
      <c r="G3" s="72" t="s">
        <v>49</v>
      </c>
      <c r="H3" s="72" t="s">
        <v>28</v>
      </c>
      <c r="I3" s="72" t="s">
        <v>29</v>
      </c>
      <c r="J3" s="72" t="s">
        <v>340</v>
      </c>
      <c r="K3" s="72" t="s">
        <v>74</v>
      </c>
      <c r="L3" s="72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9" s="70" customFormat="1" ht="29.25" customHeight="1" x14ac:dyDescent="0.3">
      <c r="A4" s="24"/>
      <c r="B4" s="24"/>
      <c r="C4" s="100" t="s">
        <v>30</v>
      </c>
      <c r="D4" s="100"/>
      <c r="E4" s="100" t="s">
        <v>30</v>
      </c>
      <c r="F4" s="100"/>
      <c r="G4" s="25" t="s">
        <v>157</v>
      </c>
      <c r="H4" s="25" t="s">
        <v>30</v>
      </c>
      <c r="I4" s="25" t="s">
        <v>30</v>
      </c>
      <c r="J4" s="25" t="s">
        <v>30</v>
      </c>
      <c r="K4" s="24" t="s">
        <v>30</v>
      </c>
      <c r="L4" s="25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9" s="20" customFormat="1" ht="29.25" customHeight="1" x14ac:dyDescent="0.35">
      <c r="A5" s="59">
        <v>45536</v>
      </c>
      <c r="B5" s="60">
        <v>45537</v>
      </c>
      <c r="C5" s="101">
        <v>45538</v>
      </c>
      <c r="D5" s="101"/>
      <c r="E5" s="101">
        <v>45538</v>
      </c>
      <c r="F5" s="101"/>
      <c r="G5" s="60">
        <v>45538</v>
      </c>
      <c r="H5" s="60">
        <v>45539</v>
      </c>
      <c r="I5" s="60">
        <v>45540</v>
      </c>
      <c r="J5" s="60">
        <v>45540</v>
      </c>
      <c r="K5" s="60">
        <v>45541</v>
      </c>
      <c r="L5" s="61">
        <v>45542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9" s="15" customFormat="1" ht="38.4" x14ac:dyDescent="0.3">
      <c r="A6" s="47">
        <f>$A$1-(WEEKDAY($A$1,1)-(開始_日-2))-IF((WEEKDAY($A$1,1)-(開始_日-2))&lt;=0,7,0)+1</f>
        <v>45592</v>
      </c>
      <c r="B6" s="48">
        <f>A6+1</f>
        <v>45593</v>
      </c>
      <c r="C6" s="103">
        <f>B6+1</f>
        <v>45594</v>
      </c>
      <c r="D6" s="104"/>
      <c r="E6" s="106">
        <f>B6+1</f>
        <v>45594</v>
      </c>
      <c r="F6" s="104"/>
      <c r="G6" s="55">
        <f>B6+1</f>
        <v>45594</v>
      </c>
      <c r="H6" s="54">
        <f>C6+1</f>
        <v>45595</v>
      </c>
      <c r="I6" s="55">
        <f>H6+1</f>
        <v>45596</v>
      </c>
      <c r="J6" s="55">
        <f>H6+1</f>
        <v>45596</v>
      </c>
      <c r="K6" s="48">
        <f>I6+1</f>
        <v>45597</v>
      </c>
      <c r="L6" s="49">
        <f t="shared" ref="L6" si="0">K6+1</f>
        <v>45598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 s="15" customFormat="1" ht="22.5" customHeight="1" x14ac:dyDescent="0.3">
      <c r="A7" s="26"/>
      <c r="B7" s="27"/>
      <c r="C7" s="28"/>
      <c r="D7" s="85"/>
      <c r="E7" s="28"/>
      <c r="F7" s="85"/>
      <c r="G7" s="28"/>
      <c r="H7" s="29"/>
      <c r="I7" s="28"/>
      <c r="J7" s="28"/>
      <c r="K7" s="29" t="s">
        <v>357</v>
      </c>
      <c r="L7" s="3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9" s="16" customFormat="1" ht="22.5" customHeight="1" x14ac:dyDescent="0.3">
      <c r="A8" s="26"/>
      <c r="B8" s="27"/>
      <c r="C8" s="28"/>
      <c r="D8" s="85"/>
      <c r="E8" s="28"/>
      <c r="F8" s="85"/>
      <c r="G8" s="28"/>
      <c r="H8" s="29"/>
      <c r="I8" s="28"/>
      <c r="J8" s="28"/>
      <c r="K8" s="29" t="s">
        <v>96</v>
      </c>
      <c r="L8" s="30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5"/>
    </row>
    <row r="9" spans="1:29" s="15" customFormat="1" ht="22.5" customHeight="1" x14ac:dyDescent="0.3">
      <c r="A9" s="26"/>
      <c r="B9" s="27"/>
      <c r="C9" s="28"/>
      <c r="D9" s="85"/>
      <c r="E9" s="28"/>
      <c r="F9" s="85"/>
      <c r="G9" s="28"/>
      <c r="H9" s="29"/>
      <c r="I9" s="28"/>
      <c r="J9" s="28"/>
      <c r="K9" s="29" t="s">
        <v>62</v>
      </c>
      <c r="L9" s="30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9" s="15" customFormat="1" ht="22.5" customHeight="1" x14ac:dyDescent="0.3">
      <c r="A10" s="26"/>
      <c r="B10" s="27"/>
      <c r="C10" s="28"/>
      <c r="D10" s="85"/>
      <c r="E10" s="28"/>
      <c r="F10" s="85"/>
      <c r="G10" s="28"/>
      <c r="H10" s="29"/>
      <c r="I10" s="28"/>
      <c r="J10" s="28"/>
      <c r="K10" s="29" t="s">
        <v>358</v>
      </c>
      <c r="L10" s="30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9" s="15" customFormat="1" ht="22.5" customHeight="1" x14ac:dyDescent="0.3">
      <c r="A11" s="26"/>
      <c r="B11" s="27"/>
      <c r="C11" s="28"/>
      <c r="D11" s="85"/>
      <c r="E11" s="28"/>
      <c r="F11" s="85"/>
      <c r="G11" s="28"/>
      <c r="H11" s="29"/>
      <c r="I11" s="28"/>
      <c r="J11" s="28"/>
      <c r="K11" s="29" t="s">
        <v>40</v>
      </c>
      <c r="L11" s="30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9" s="15" customFormat="1" ht="22.5" customHeight="1" x14ac:dyDescent="0.3">
      <c r="A12" s="26"/>
      <c r="B12" s="27"/>
      <c r="C12" s="28"/>
      <c r="D12" s="85"/>
      <c r="E12" s="28"/>
      <c r="F12" s="85"/>
      <c r="G12" s="28"/>
      <c r="H12" s="29"/>
      <c r="I12" s="28"/>
      <c r="J12" s="28"/>
      <c r="K12" s="29" t="s">
        <v>359</v>
      </c>
      <c r="L12" s="30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9" s="15" customFormat="1" ht="22.5" customHeight="1" x14ac:dyDescent="0.3">
      <c r="A13" s="26"/>
      <c r="B13" s="27"/>
      <c r="C13" s="28"/>
      <c r="D13" s="85"/>
      <c r="E13" s="28"/>
      <c r="F13" s="85"/>
      <c r="G13" s="28"/>
      <c r="H13" s="29"/>
      <c r="I13" s="28"/>
      <c r="J13" s="28"/>
      <c r="K13" s="29"/>
      <c r="L13" s="30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9" s="16" customFormat="1" ht="22.5" customHeight="1" x14ac:dyDescent="0.3">
      <c r="A14" s="26"/>
      <c r="B14" s="27"/>
      <c r="C14" s="28"/>
      <c r="D14" s="85"/>
      <c r="E14" s="28"/>
      <c r="F14" s="85"/>
      <c r="G14" s="28"/>
      <c r="H14" s="29"/>
      <c r="I14" s="28"/>
      <c r="J14" s="28"/>
      <c r="K14" s="29"/>
      <c r="L14" s="30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5"/>
    </row>
    <row r="15" spans="1:29" s="15" customFormat="1" ht="22.5" customHeight="1" x14ac:dyDescent="0.3">
      <c r="A15" s="34"/>
      <c r="B15" s="35"/>
      <c r="C15" s="36"/>
      <c r="D15" s="86"/>
      <c r="E15" s="36"/>
      <c r="F15" s="86"/>
      <c r="G15" s="36"/>
      <c r="H15" s="37"/>
      <c r="I15" s="36"/>
      <c r="J15" s="36"/>
      <c r="K15" s="37"/>
      <c r="L15" s="3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9" s="15" customFormat="1" ht="38.4" x14ac:dyDescent="0.3">
      <c r="A16" s="53">
        <f>L6+1</f>
        <v>45599</v>
      </c>
      <c r="B16" s="54">
        <f t="shared" ref="B16:L16" si="1">A16+1</f>
        <v>45600</v>
      </c>
      <c r="C16" s="89">
        <f t="shared" si="1"/>
        <v>45601</v>
      </c>
      <c r="D16" s="90"/>
      <c r="E16" s="107">
        <f t="shared" ref="E16" si="2">B16+1</f>
        <v>45601</v>
      </c>
      <c r="F16" s="90"/>
      <c r="G16" s="55">
        <f t="shared" ref="G16:H16" si="3">B16+1</f>
        <v>45601</v>
      </c>
      <c r="H16" s="54">
        <f t="shared" si="3"/>
        <v>45602</v>
      </c>
      <c r="I16" s="55">
        <f t="shared" ref="I16" si="4">H16+1</f>
        <v>45603</v>
      </c>
      <c r="J16" s="55">
        <f t="shared" ref="J16" si="5">H16+1</f>
        <v>45603</v>
      </c>
      <c r="K16" s="48">
        <f>I16+1</f>
        <v>45604</v>
      </c>
      <c r="L16" s="49">
        <f t="shared" si="1"/>
        <v>45605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9" s="15" customFormat="1" ht="22.5" customHeight="1" x14ac:dyDescent="0.3">
      <c r="A17" s="26"/>
      <c r="B17" s="27"/>
      <c r="C17" s="28" t="s">
        <v>275</v>
      </c>
      <c r="D17" s="85"/>
      <c r="E17" s="28" t="s">
        <v>284</v>
      </c>
      <c r="F17" s="85"/>
      <c r="G17" s="28" t="s">
        <v>304</v>
      </c>
      <c r="H17" s="29" t="s">
        <v>310</v>
      </c>
      <c r="I17" s="28" t="s">
        <v>322</v>
      </c>
      <c r="J17" s="28" t="s">
        <v>341</v>
      </c>
      <c r="K17" s="29" t="s">
        <v>360</v>
      </c>
      <c r="L17" s="30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9" s="15" customFormat="1" ht="22.5" customHeight="1" x14ac:dyDescent="0.3">
      <c r="A18" s="26"/>
      <c r="B18" s="27"/>
      <c r="C18" s="28"/>
      <c r="D18" s="85"/>
      <c r="E18" s="28"/>
      <c r="F18" s="85"/>
      <c r="G18" s="28" t="s">
        <v>31</v>
      </c>
      <c r="H18" s="29" t="s">
        <v>311</v>
      </c>
      <c r="I18" s="28"/>
      <c r="J18" s="28" t="s">
        <v>342</v>
      </c>
      <c r="K18" s="29" t="s">
        <v>31</v>
      </c>
      <c r="L18" s="30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9" s="15" customFormat="1" ht="22.5" customHeight="1" x14ac:dyDescent="0.3">
      <c r="A19" s="26"/>
      <c r="B19" s="27"/>
      <c r="C19" s="28"/>
      <c r="D19" s="85"/>
      <c r="E19" s="28"/>
      <c r="F19" s="85"/>
      <c r="G19" s="28" t="s">
        <v>240</v>
      </c>
      <c r="H19" s="29" t="s">
        <v>43</v>
      </c>
      <c r="I19" s="28"/>
      <c r="J19" s="28" t="s">
        <v>62</v>
      </c>
      <c r="K19" s="29" t="s">
        <v>361</v>
      </c>
      <c r="L19" s="30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9" s="16" customFormat="1" ht="22.5" customHeight="1" x14ac:dyDescent="0.3">
      <c r="A20" s="26"/>
      <c r="B20" s="27"/>
      <c r="C20" s="28" t="s">
        <v>276</v>
      </c>
      <c r="D20" s="85"/>
      <c r="E20" s="28" t="s">
        <v>285</v>
      </c>
      <c r="F20" s="85"/>
      <c r="G20" s="28" t="s">
        <v>305</v>
      </c>
      <c r="H20" s="29" t="s">
        <v>312</v>
      </c>
      <c r="I20" s="28"/>
      <c r="J20" s="28" t="s">
        <v>343</v>
      </c>
      <c r="K20" s="29" t="s">
        <v>362</v>
      </c>
      <c r="L20" s="30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5"/>
    </row>
    <row r="21" spans="1:29" s="15" customFormat="1" ht="22.5" customHeight="1" x14ac:dyDescent="0.3">
      <c r="A21" s="26"/>
      <c r="B21" s="27"/>
      <c r="C21" s="28" t="s">
        <v>33</v>
      </c>
      <c r="D21" s="85"/>
      <c r="E21" s="28" t="s">
        <v>35</v>
      </c>
      <c r="F21" s="85"/>
      <c r="G21" s="28" t="s">
        <v>22</v>
      </c>
      <c r="H21" s="29" t="s">
        <v>22</v>
      </c>
      <c r="I21" s="28" t="s">
        <v>323</v>
      </c>
      <c r="J21" s="28" t="s">
        <v>22</v>
      </c>
      <c r="K21" s="29" t="s">
        <v>363</v>
      </c>
      <c r="L21" s="30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9" s="15" customFormat="1" ht="22.5" customHeight="1" x14ac:dyDescent="0.3">
      <c r="A22" s="26"/>
      <c r="B22" s="27"/>
      <c r="C22" s="28" t="s">
        <v>277</v>
      </c>
      <c r="D22" s="85"/>
      <c r="E22" s="28" t="s">
        <v>286</v>
      </c>
      <c r="F22" s="85"/>
      <c r="G22" s="28" t="s">
        <v>242</v>
      </c>
      <c r="H22" s="29" t="s">
        <v>313</v>
      </c>
      <c r="I22" s="28" t="s">
        <v>324</v>
      </c>
      <c r="J22" s="28" t="s">
        <v>344</v>
      </c>
      <c r="K22" s="29" t="s">
        <v>364</v>
      </c>
      <c r="L22" s="30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9" s="15" customFormat="1" ht="22.5" customHeight="1" x14ac:dyDescent="0.3">
      <c r="A23" s="26"/>
      <c r="B23" s="27"/>
      <c r="C23" s="28"/>
      <c r="D23" s="85"/>
      <c r="E23" s="28"/>
      <c r="F23" s="85"/>
      <c r="G23" s="28"/>
      <c r="H23" s="29"/>
      <c r="I23" s="28"/>
      <c r="J23" s="28"/>
      <c r="K23" s="29"/>
      <c r="L23" s="30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9" s="15" customFormat="1" ht="22.5" customHeight="1" x14ac:dyDescent="0.3">
      <c r="A24" s="26"/>
      <c r="B24" s="27"/>
      <c r="C24" s="28"/>
      <c r="D24" s="85"/>
      <c r="E24" s="28"/>
      <c r="F24" s="85"/>
      <c r="G24" s="28"/>
      <c r="H24" s="29"/>
      <c r="I24" s="28"/>
      <c r="J24" s="28"/>
      <c r="K24" s="29"/>
      <c r="L24" s="30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9" s="15" customFormat="1" ht="22.5" customHeight="1" x14ac:dyDescent="0.3">
      <c r="A25" s="34"/>
      <c r="B25" s="35"/>
      <c r="C25" s="36"/>
      <c r="D25" s="86"/>
      <c r="E25" s="36"/>
      <c r="F25" s="86"/>
      <c r="G25" s="36"/>
      <c r="H25" s="37"/>
      <c r="I25" s="36"/>
      <c r="J25" s="36"/>
      <c r="K25" s="37"/>
      <c r="L25" s="38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9" s="15" customFormat="1" ht="38.4" x14ac:dyDescent="0.3">
      <c r="A26" s="53">
        <f>L16+1</f>
        <v>45606</v>
      </c>
      <c r="B26" s="54">
        <f t="shared" ref="B26:L26" si="6">A26+1</f>
        <v>45607</v>
      </c>
      <c r="C26" s="89">
        <f t="shared" si="6"/>
        <v>45608</v>
      </c>
      <c r="D26" s="90"/>
      <c r="E26" s="107">
        <f t="shared" ref="E26" si="7">B26+1</f>
        <v>45608</v>
      </c>
      <c r="F26" s="90"/>
      <c r="G26" s="55">
        <f t="shared" ref="G26:H26" si="8">B26+1</f>
        <v>45608</v>
      </c>
      <c r="H26" s="54">
        <f t="shared" si="8"/>
        <v>45609</v>
      </c>
      <c r="I26" s="55">
        <f t="shared" ref="I26" si="9">H26+1</f>
        <v>45610</v>
      </c>
      <c r="J26" s="55">
        <f t="shared" ref="J26" si="10">H26+1</f>
        <v>45610</v>
      </c>
      <c r="K26" s="48">
        <f>I26+1</f>
        <v>45611</v>
      </c>
      <c r="L26" s="49">
        <f t="shared" si="6"/>
        <v>45612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9" s="16" customFormat="1" ht="22.5" customHeight="1" x14ac:dyDescent="0.3">
      <c r="A27" s="26"/>
      <c r="B27" s="27"/>
      <c r="C27" s="28" t="s">
        <v>278</v>
      </c>
      <c r="D27" s="85"/>
      <c r="E27" s="28" t="s">
        <v>287</v>
      </c>
      <c r="F27" s="85"/>
      <c r="G27" s="28" t="s">
        <v>300</v>
      </c>
      <c r="H27" s="29" t="s">
        <v>314</v>
      </c>
      <c r="I27" s="28" t="s">
        <v>325</v>
      </c>
      <c r="J27" s="28" t="s">
        <v>345</v>
      </c>
      <c r="K27" s="29" t="s">
        <v>365</v>
      </c>
      <c r="L27" s="30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5"/>
    </row>
    <row r="28" spans="1:29" s="15" customFormat="1" ht="22.5" customHeight="1" x14ac:dyDescent="0.3">
      <c r="A28" s="26"/>
      <c r="B28" s="27"/>
      <c r="C28" s="28" t="s">
        <v>73</v>
      </c>
      <c r="D28" s="85"/>
      <c r="E28" s="28" t="s">
        <v>288</v>
      </c>
      <c r="F28" s="85"/>
      <c r="G28" s="28" t="s">
        <v>31</v>
      </c>
      <c r="H28" s="29" t="s">
        <v>80</v>
      </c>
      <c r="I28" s="28" t="s">
        <v>326</v>
      </c>
      <c r="J28" s="28" t="s">
        <v>346</v>
      </c>
      <c r="K28" s="29" t="s">
        <v>73</v>
      </c>
      <c r="L28" s="30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9" s="15" customFormat="1" ht="22.5" customHeight="1" x14ac:dyDescent="0.3">
      <c r="A29" s="26"/>
      <c r="B29" s="27"/>
      <c r="C29" s="28" t="s">
        <v>120</v>
      </c>
      <c r="D29" s="85"/>
      <c r="E29" s="28" t="s">
        <v>289</v>
      </c>
      <c r="F29" s="85"/>
      <c r="G29" s="28" t="s">
        <v>301</v>
      </c>
      <c r="H29" s="29" t="s">
        <v>21</v>
      </c>
      <c r="I29" s="28" t="s">
        <v>327</v>
      </c>
      <c r="J29" s="28" t="s">
        <v>231</v>
      </c>
      <c r="K29" s="29" t="s">
        <v>81</v>
      </c>
      <c r="L29" s="30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9" s="15" customFormat="1" ht="22.5" customHeight="1" x14ac:dyDescent="0.3">
      <c r="A30" s="26"/>
      <c r="B30" s="27"/>
      <c r="C30" s="28" t="s">
        <v>121</v>
      </c>
      <c r="D30" s="85"/>
      <c r="E30" s="28" t="s">
        <v>290</v>
      </c>
      <c r="F30" s="85"/>
      <c r="G30" s="28" t="s">
        <v>302</v>
      </c>
      <c r="H30" s="29" t="s">
        <v>315</v>
      </c>
      <c r="I30" s="28" t="s">
        <v>328</v>
      </c>
      <c r="J30" s="28" t="s">
        <v>347</v>
      </c>
      <c r="K30" s="29" t="s">
        <v>366</v>
      </c>
      <c r="L30" s="30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9" s="15" customFormat="1" ht="22.5" customHeight="1" x14ac:dyDescent="0.3">
      <c r="A31" s="26"/>
      <c r="B31" s="27"/>
      <c r="C31" s="28"/>
      <c r="D31" s="85"/>
      <c r="E31" s="28" t="s">
        <v>22</v>
      </c>
      <c r="F31" s="85"/>
      <c r="G31" s="28" t="s">
        <v>33</v>
      </c>
      <c r="H31" s="29" t="s">
        <v>22</v>
      </c>
      <c r="I31" s="28" t="s">
        <v>40</v>
      </c>
      <c r="J31" s="28" t="s">
        <v>22</v>
      </c>
      <c r="K31" s="29"/>
      <c r="L31" s="30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9" s="15" customFormat="1" ht="22.5" customHeight="1" x14ac:dyDescent="0.3">
      <c r="A32" s="26"/>
      <c r="B32" s="27"/>
      <c r="C32" s="28" t="s">
        <v>122</v>
      </c>
      <c r="D32" s="85"/>
      <c r="E32" s="28" t="s">
        <v>291</v>
      </c>
      <c r="F32" s="85"/>
      <c r="G32" s="28" t="s">
        <v>303</v>
      </c>
      <c r="H32" s="29" t="s">
        <v>316</v>
      </c>
      <c r="I32" s="28" t="s">
        <v>329</v>
      </c>
      <c r="J32" s="28" t="s">
        <v>348</v>
      </c>
      <c r="K32" s="29" t="s">
        <v>367</v>
      </c>
      <c r="L32" s="30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9" s="16" customFormat="1" ht="22.5" customHeight="1" x14ac:dyDescent="0.3">
      <c r="A33" s="26"/>
      <c r="B33" s="27"/>
      <c r="C33" s="28"/>
      <c r="D33" s="85"/>
      <c r="E33" s="28"/>
      <c r="F33" s="85"/>
      <c r="G33" s="28"/>
      <c r="H33" s="29"/>
      <c r="I33" s="28"/>
      <c r="J33" s="28"/>
      <c r="K33" s="29"/>
      <c r="L33" s="30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5"/>
    </row>
    <row r="34" spans="1:29" ht="22.5" customHeight="1" x14ac:dyDescent="0.3">
      <c r="A34" s="26"/>
      <c r="B34" s="27"/>
      <c r="C34" s="28"/>
      <c r="D34" s="85"/>
      <c r="E34" s="28"/>
      <c r="F34" s="85"/>
      <c r="G34" s="28"/>
      <c r="H34" s="29"/>
      <c r="I34" s="28"/>
      <c r="J34" s="28"/>
      <c r="K34" s="29"/>
      <c r="L34" s="30"/>
    </row>
    <row r="35" spans="1:29" ht="22.5" customHeight="1" x14ac:dyDescent="0.3">
      <c r="A35" s="34"/>
      <c r="B35" s="35"/>
      <c r="C35" s="36"/>
      <c r="D35" s="86"/>
      <c r="E35" s="36"/>
      <c r="F35" s="86"/>
      <c r="G35" s="36"/>
      <c r="H35" s="37"/>
      <c r="I35" s="36"/>
      <c r="J35" s="36"/>
      <c r="K35" s="37"/>
      <c r="L35" s="38"/>
    </row>
    <row r="36" spans="1:29" ht="38.4" x14ac:dyDescent="0.3">
      <c r="A36" s="53">
        <f>L26+1</f>
        <v>45613</v>
      </c>
      <c r="B36" s="54">
        <f t="shared" ref="B36:L36" si="11">A36+1</f>
        <v>45614</v>
      </c>
      <c r="C36" s="89">
        <f t="shared" si="11"/>
        <v>45615</v>
      </c>
      <c r="D36" s="90"/>
      <c r="E36" s="107">
        <f t="shared" ref="E36" si="12">B36+1</f>
        <v>45615</v>
      </c>
      <c r="F36" s="90"/>
      <c r="G36" s="55">
        <f t="shared" ref="G36:H36" si="13">B36+1</f>
        <v>45615</v>
      </c>
      <c r="H36" s="54">
        <f t="shared" si="13"/>
        <v>45616</v>
      </c>
      <c r="I36" s="55">
        <f t="shared" ref="I36" si="14">H36+1</f>
        <v>45617</v>
      </c>
      <c r="J36" s="55">
        <f t="shared" ref="J36" si="15">H36+1</f>
        <v>45617</v>
      </c>
      <c r="K36" s="48">
        <f>I36+1</f>
        <v>45618</v>
      </c>
      <c r="L36" s="49">
        <f t="shared" si="11"/>
        <v>45619</v>
      </c>
    </row>
    <row r="37" spans="1:29" ht="22.5" customHeight="1" x14ac:dyDescent="0.3">
      <c r="A37" s="26"/>
      <c r="B37" s="27"/>
      <c r="C37" s="28" t="s">
        <v>279</v>
      </c>
      <c r="D37" s="85"/>
      <c r="E37" s="28" t="s">
        <v>292</v>
      </c>
      <c r="F37" s="85"/>
      <c r="G37" s="28" t="s">
        <v>195</v>
      </c>
      <c r="H37" s="29" t="s">
        <v>317</v>
      </c>
      <c r="I37" s="28" t="s">
        <v>330</v>
      </c>
      <c r="J37" s="28" t="s">
        <v>349</v>
      </c>
      <c r="K37" s="29" t="s">
        <v>368</v>
      </c>
      <c r="L37" s="30"/>
    </row>
    <row r="38" spans="1:29" ht="22.5" customHeight="1" x14ac:dyDescent="0.3">
      <c r="A38" s="26"/>
      <c r="B38" s="27"/>
      <c r="C38" s="28" t="s">
        <v>39</v>
      </c>
      <c r="D38" s="85"/>
      <c r="E38" s="28" t="s">
        <v>80</v>
      </c>
      <c r="F38" s="85"/>
      <c r="G38" s="28" t="s">
        <v>31</v>
      </c>
      <c r="H38" s="29" t="s">
        <v>109</v>
      </c>
      <c r="I38" s="28" t="s">
        <v>331</v>
      </c>
      <c r="J38" s="28" t="s">
        <v>350</v>
      </c>
      <c r="K38" s="29" t="s">
        <v>66</v>
      </c>
      <c r="L38" s="30"/>
    </row>
    <row r="39" spans="1:29" s="15" customFormat="1" ht="22.5" customHeight="1" x14ac:dyDescent="0.3">
      <c r="A39" s="26"/>
      <c r="B39" s="27"/>
      <c r="C39" s="28" t="s">
        <v>280</v>
      </c>
      <c r="D39" s="85"/>
      <c r="E39" s="28" t="s">
        <v>293</v>
      </c>
      <c r="F39" s="85"/>
      <c r="G39" s="28" t="s">
        <v>196</v>
      </c>
      <c r="H39" s="29" t="s">
        <v>42</v>
      </c>
      <c r="I39" s="28" t="s">
        <v>332</v>
      </c>
      <c r="J39" s="28" t="s">
        <v>81</v>
      </c>
      <c r="K39" s="29" t="s">
        <v>369</v>
      </c>
      <c r="L39" s="30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9" ht="22.5" customHeight="1" x14ac:dyDescent="0.3">
      <c r="A40" s="26"/>
      <c r="B40" s="27"/>
      <c r="C40" s="28" t="s">
        <v>281</v>
      </c>
      <c r="D40" s="85"/>
      <c r="E40" s="28" t="s">
        <v>294</v>
      </c>
      <c r="F40" s="85"/>
      <c r="G40" s="28" t="s">
        <v>197</v>
      </c>
      <c r="H40" s="29" t="s">
        <v>318</v>
      </c>
      <c r="I40" s="28" t="s">
        <v>333</v>
      </c>
      <c r="J40" s="28" t="s">
        <v>351</v>
      </c>
      <c r="K40" s="29" t="s">
        <v>370</v>
      </c>
      <c r="L40" s="30"/>
    </row>
    <row r="41" spans="1:29" ht="22.5" customHeight="1" x14ac:dyDescent="0.3">
      <c r="A41" s="26"/>
      <c r="B41" s="27"/>
      <c r="C41" s="28" t="s">
        <v>33</v>
      </c>
      <c r="D41" s="85"/>
      <c r="E41" s="28"/>
      <c r="F41" s="85"/>
      <c r="G41" s="28" t="s">
        <v>22</v>
      </c>
      <c r="H41" s="29" t="s">
        <v>35</v>
      </c>
      <c r="I41" s="28" t="s">
        <v>58</v>
      </c>
      <c r="J41" s="28" t="s">
        <v>35</v>
      </c>
      <c r="K41" s="29"/>
      <c r="L41" s="30"/>
    </row>
    <row r="42" spans="1:29" ht="22.5" customHeight="1" x14ac:dyDescent="0.3">
      <c r="A42" s="26"/>
      <c r="B42" s="27"/>
      <c r="C42" s="28" t="s">
        <v>282</v>
      </c>
      <c r="D42" s="85"/>
      <c r="E42" s="28" t="s">
        <v>295</v>
      </c>
      <c r="F42" s="85"/>
      <c r="G42" s="28" t="s">
        <v>104</v>
      </c>
      <c r="H42" s="29" t="s">
        <v>319</v>
      </c>
      <c r="I42" s="28" t="s">
        <v>334</v>
      </c>
      <c r="J42" s="28" t="s">
        <v>352</v>
      </c>
      <c r="K42" s="29" t="s">
        <v>371</v>
      </c>
      <c r="L42" s="30"/>
    </row>
    <row r="43" spans="1:29" ht="22.5" customHeight="1" x14ac:dyDescent="0.3">
      <c r="A43" s="26"/>
      <c r="B43" s="27"/>
      <c r="C43" s="28"/>
      <c r="D43" s="85"/>
      <c r="E43" s="28"/>
      <c r="F43" s="85"/>
      <c r="G43" s="28"/>
      <c r="H43" s="29"/>
      <c r="I43" s="28"/>
      <c r="J43" s="28"/>
      <c r="K43" s="29"/>
      <c r="L43" s="30"/>
    </row>
    <row r="44" spans="1:29" ht="22.5" customHeight="1" x14ac:dyDescent="0.3">
      <c r="A44" s="26"/>
      <c r="B44" s="27"/>
      <c r="C44" s="28"/>
      <c r="D44" s="85"/>
      <c r="E44" s="28"/>
      <c r="F44" s="85"/>
      <c r="G44" s="28"/>
      <c r="H44" s="29"/>
      <c r="I44" s="28"/>
      <c r="J44" s="28"/>
      <c r="K44" s="29"/>
      <c r="L44" s="30"/>
    </row>
    <row r="45" spans="1:29" ht="22.5" customHeight="1" x14ac:dyDescent="0.3">
      <c r="A45" s="34"/>
      <c r="B45" s="35"/>
      <c r="C45" s="36"/>
      <c r="D45" s="86"/>
      <c r="E45" s="36"/>
      <c r="F45" s="86"/>
      <c r="G45" s="36"/>
      <c r="H45" s="37"/>
      <c r="I45" s="36"/>
      <c r="J45" s="36"/>
      <c r="K45" s="37"/>
      <c r="L45" s="38"/>
    </row>
    <row r="46" spans="1:29" ht="38.4" x14ac:dyDescent="0.3">
      <c r="A46" s="53">
        <f>L36+1</f>
        <v>45620</v>
      </c>
      <c r="B46" s="54">
        <f t="shared" ref="B46:L46" si="16">A46+1</f>
        <v>45621</v>
      </c>
      <c r="C46" s="89">
        <f t="shared" si="16"/>
        <v>45622</v>
      </c>
      <c r="D46" s="90"/>
      <c r="E46" s="107">
        <f t="shared" ref="E46" si="17">B46+1</f>
        <v>45622</v>
      </c>
      <c r="F46" s="90"/>
      <c r="G46" s="55">
        <f t="shared" ref="G46:H46" si="18">B46+1</f>
        <v>45622</v>
      </c>
      <c r="H46" s="54">
        <f t="shared" si="18"/>
        <v>45623</v>
      </c>
      <c r="I46" s="55">
        <f t="shared" ref="I46" si="19">H46+1</f>
        <v>45624</v>
      </c>
      <c r="J46" s="55">
        <f t="shared" ref="J46" si="20">H46+1</f>
        <v>45624</v>
      </c>
      <c r="K46" s="48">
        <f>I46+1</f>
        <v>45625</v>
      </c>
      <c r="L46" s="49">
        <f t="shared" si="16"/>
        <v>45626</v>
      </c>
    </row>
    <row r="47" spans="1:29" ht="22.5" customHeight="1" x14ac:dyDescent="0.3">
      <c r="A47" s="26"/>
      <c r="B47" s="27"/>
      <c r="C47" s="28" t="s">
        <v>88</v>
      </c>
      <c r="D47" s="85"/>
      <c r="E47" s="28" t="s">
        <v>296</v>
      </c>
      <c r="F47" s="85"/>
      <c r="G47" s="28" t="s">
        <v>306</v>
      </c>
      <c r="H47" s="29" t="s">
        <v>320</v>
      </c>
      <c r="I47" s="28" t="s">
        <v>339</v>
      </c>
      <c r="J47" s="28" t="s">
        <v>353</v>
      </c>
      <c r="K47" s="29" t="s">
        <v>372</v>
      </c>
      <c r="L47" s="30"/>
    </row>
    <row r="48" spans="1:29" ht="22.5" customHeight="1" x14ac:dyDescent="0.3">
      <c r="A48" s="26"/>
      <c r="B48" s="27"/>
      <c r="C48" s="28" t="s">
        <v>80</v>
      </c>
      <c r="D48" s="85"/>
      <c r="E48" s="28"/>
      <c r="F48" s="85"/>
      <c r="G48" s="28" t="s">
        <v>307</v>
      </c>
      <c r="H48" s="29" t="s">
        <v>73</v>
      </c>
      <c r="I48" s="28" t="s">
        <v>66</v>
      </c>
      <c r="J48" s="28" t="s">
        <v>354</v>
      </c>
      <c r="K48" s="29" t="s">
        <v>373</v>
      </c>
      <c r="L48" s="30"/>
    </row>
    <row r="49" spans="1:12" ht="22.5" customHeight="1" x14ac:dyDescent="0.3">
      <c r="A49" s="26"/>
      <c r="B49" s="27"/>
      <c r="C49" s="28" t="s">
        <v>89</v>
      </c>
      <c r="D49" s="85"/>
      <c r="E49" s="28"/>
      <c r="F49" s="85"/>
      <c r="G49" s="28" t="s">
        <v>280</v>
      </c>
      <c r="H49" s="29" t="s">
        <v>21</v>
      </c>
      <c r="I49" s="28" t="s">
        <v>335</v>
      </c>
      <c r="J49" s="28" t="s">
        <v>62</v>
      </c>
      <c r="K49" s="29" t="s">
        <v>43</v>
      </c>
      <c r="L49" s="30"/>
    </row>
    <row r="50" spans="1:12" ht="22.5" customHeight="1" x14ac:dyDescent="0.3">
      <c r="A50" s="26"/>
      <c r="B50" s="27"/>
      <c r="C50" s="28" t="s">
        <v>283</v>
      </c>
      <c r="D50" s="85"/>
      <c r="E50" s="28" t="s">
        <v>297</v>
      </c>
      <c r="F50" s="85"/>
      <c r="G50" s="28" t="s">
        <v>308</v>
      </c>
      <c r="H50" s="29" t="s">
        <v>114</v>
      </c>
      <c r="I50" s="28" t="s">
        <v>336</v>
      </c>
      <c r="J50" s="28" t="s">
        <v>355</v>
      </c>
      <c r="K50" s="29" t="s">
        <v>374</v>
      </c>
      <c r="L50" s="30"/>
    </row>
    <row r="51" spans="1:12" ht="22.5" customHeight="1" x14ac:dyDescent="0.3">
      <c r="A51" s="26"/>
      <c r="B51" s="27"/>
      <c r="C51" s="28" t="s">
        <v>22</v>
      </c>
      <c r="D51" s="85"/>
      <c r="E51" s="28" t="s">
        <v>298</v>
      </c>
      <c r="F51" s="85"/>
      <c r="G51" s="28" t="s">
        <v>22</v>
      </c>
      <c r="H51" s="29" t="s">
        <v>35</v>
      </c>
      <c r="I51" s="28" t="s">
        <v>337</v>
      </c>
      <c r="J51" s="28" t="s">
        <v>33</v>
      </c>
      <c r="K51" s="29" t="s">
        <v>375</v>
      </c>
      <c r="L51" s="30"/>
    </row>
    <row r="52" spans="1:12" ht="22.5" customHeight="1" x14ac:dyDescent="0.3">
      <c r="A52" s="26"/>
      <c r="B52" s="27"/>
      <c r="C52" s="28" t="s">
        <v>92</v>
      </c>
      <c r="D52" s="85"/>
      <c r="E52" s="28" t="s">
        <v>299</v>
      </c>
      <c r="F52" s="85"/>
      <c r="G52" s="28" t="s">
        <v>309</v>
      </c>
      <c r="H52" s="29" t="s">
        <v>321</v>
      </c>
      <c r="I52" s="28" t="s">
        <v>338</v>
      </c>
      <c r="J52" s="28" t="s">
        <v>356</v>
      </c>
      <c r="K52" s="29" t="s">
        <v>376</v>
      </c>
      <c r="L52" s="30"/>
    </row>
    <row r="53" spans="1:12" ht="22.5" customHeight="1" x14ac:dyDescent="0.3">
      <c r="A53" s="26"/>
      <c r="B53" s="27"/>
      <c r="C53" s="28"/>
      <c r="D53" s="85"/>
      <c r="E53" s="28"/>
      <c r="F53" s="85"/>
      <c r="G53" s="28"/>
      <c r="H53" s="29"/>
      <c r="I53" s="28"/>
      <c r="J53" s="28"/>
      <c r="K53" s="29"/>
      <c r="L53" s="30"/>
    </row>
    <row r="54" spans="1:12" ht="22.5" customHeight="1" x14ac:dyDescent="0.3">
      <c r="A54" s="26"/>
      <c r="B54" s="27"/>
      <c r="C54" s="28"/>
      <c r="D54" s="85"/>
      <c r="E54" s="28"/>
      <c r="F54" s="85"/>
      <c r="G54" s="28"/>
      <c r="H54" s="29"/>
      <c r="I54" s="28"/>
      <c r="J54" s="28"/>
      <c r="K54" s="29"/>
      <c r="L54" s="30"/>
    </row>
    <row r="55" spans="1:12" ht="22.5" customHeight="1" x14ac:dyDescent="0.3">
      <c r="A55" s="34"/>
      <c r="B55" s="35"/>
      <c r="C55" s="36"/>
      <c r="D55" s="86"/>
      <c r="E55" s="36"/>
      <c r="F55" s="86"/>
      <c r="G55" s="36"/>
      <c r="H55" s="37"/>
      <c r="I55" s="36"/>
      <c r="J55" s="36"/>
      <c r="K55" s="37"/>
      <c r="L55" s="38"/>
    </row>
    <row r="56" spans="1:12" ht="38.4" x14ac:dyDescent="0.3">
      <c r="A56" s="53">
        <f>L46+1</f>
        <v>45627</v>
      </c>
      <c r="B56" s="54">
        <f>A56+1</f>
        <v>45628</v>
      </c>
      <c r="C56" s="76">
        <f>B56+1</f>
        <v>45629</v>
      </c>
      <c r="D56" s="84"/>
      <c r="E56" s="57" t="s">
        <v>16</v>
      </c>
      <c r="F56" s="57"/>
      <c r="G56" s="57"/>
      <c r="H56" s="57"/>
      <c r="I56" s="57"/>
      <c r="J56" s="57"/>
      <c r="K56" s="57"/>
      <c r="L56" s="58"/>
    </row>
    <row r="57" spans="1:12" ht="22.5" customHeight="1" x14ac:dyDescent="0.3">
      <c r="A57" s="26"/>
      <c r="B57" s="27"/>
      <c r="C57" s="28"/>
      <c r="D57" s="85"/>
      <c r="E57" s="41"/>
      <c r="F57" s="41"/>
      <c r="G57" s="41"/>
      <c r="H57" s="41"/>
      <c r="I57" s="41"/>
      <c r="J57" s="41"/>
      <c r="K57" s="41"/>
      <c r="L57" s="42"/>
    </row>
    <row r="58" spans="1:12" ht="22.5" customHeight="1" x14ac:dyDescent="0.3">
      <c r="A58" s="26"/>
      <c r="B58" s="27"/>
      <c r="C58" s="28"/>
      <c r="D58" s="85"/>
      <c r="E58" s="41"/>
      <c r="F58" s="41"/>
      <c r="G58" s="41"/>
      <c r="H58" s="41"/>
      <c r="I58" s="41"/>
      <c r="J58" s="41"/>
      <c r="K58" s="41"/>
      <c r="L58" s="42"/>
    </row>
    <row r="59" spans="1:12" ht="22.5" customHeight="1" x14ac:dyDescent="0.3">
      <c r="A59" s="26"/>
      <c r="B59" s="27"/>
      <c r="C59" s="28"/>
      <c r="D59" s="85"/>
      <c r="E59" s="41"/>
      <c r="F59" s="41"/>
      <c r="G59" s="41"/>
      <c r="H59" s="41"/>
      <c r="I59" s="41"/>
      <c r="J59" s="41"/>
      <c r="K59" s="41"/>
      <c r="L59" s="42"/>
    </row>
    <row r="60" spans="1:12" ht="22.5" customHeight="1" x14ac:dyDescent="0.3">
      <c r="A60" s="26"/>
      <c r="B60" s="27"/>
      <c r="C60" s="28"/>
      <c r="D60" s="85"/>
      <c r="E60" s="41"/>
      <c r="F60" s="41"/>
      <c r="G60" s="41"/>
      <c r="H60" s="41"/>
      <c r="I60" s="41"/>
      <c r="J60" s="41"/>
      <c r="K60" s="41"/>
      <c r="L60" s="42"/>
    </row>
    <row r="61" spans="1:12" ht="22.5" customHeight="1" x14ac:dyDescent="0.3">
      <c r="A61" s="26"/>
      <c r="B61" s="27"/>
      <c r="C61" s="28"/>
      <c r="D61" s="85"/>
      <c r="E61" s="41"/>
      <c r="F61" s="41"/>
      <c r="G61" s="41"/>
      <c r="H61" s="41"/>
      <c r="I61" s="41"/>
      <c r="J61" s="41"/>
      <c r="K61" s="41"/>
      <c r="L61" s="42"/>
    </row>
    <row r="62" spans="1:12" ht="22.5" customHeight="1" x14ac:dyDescent="0.3">
      <c r="A62" s="26"/>
      <c r="B62" s="27"/>
      <c r="C62" s="28"/>
      <c r="D62" s="85"/>
      <c r="E62" s="41"/>
      <c r="F62" s="41"/>
      <c r="G62" s="41"/>
      <c r="H62" s="41"/>
      <c r="I62" s="41"/>
      <c r="J62" s="41"/>
      <c r="K62" s="41"/>
      <c r="L62" s="42"/>
    </row>
    <row r="63" spans="1:12" ht="22.5" customHeight="1" x14ac:dyDescent="0.3">
      <c r="A63" s="26"/>
      <c r="B63" s="27"/>
      <c r="C63" s="28"/>
      <c r="D63" s="85"/>
      <c r="E63" s="41"/>
      <c r="F63" s="41"/>
      <c r="G63" s="41"/>
      <c r="H63" s="41"/>
      <c r="I63" s="41"/>
      <c r="J63" s="41"/>
      <c r="K63" s="41"/>
      <c r="L63" s="42"/>
    </row>
    <row r="64" spans="1:12" ht="22.5" customHeight="1" x14ac:dyDescent="0.3">
      <c r="A64" s="26"/>
      <c r="B64" s="27"/>
      <c r="C64" s="28"/>
      <c r="D64" s="85"/>
      <c r="E64" s="41"/>
      <c r="F64" s="41"/>
      <c r="G64" s="41"/>
      <c r="H64" s="41"/>
      <c r="I64" s="41"/>
      <c r="J64" s="41"/>
      <c r="K64" s="41"/>
      <c r="L64" s="42"/>
    </row>
    <row r="65" spans="1:12" ht="22.5" customHeight="1" x14ac:dyDescent="0.3">
      <c r="A65" s="43"/>
      <c r="B65" s="44"/>
      <c r="C65" s="77"/>
      <c r="D65" s="105"/>
      <c r="E65" s="45"/>
      <c r="F65" s="45"/>
      <c r="G65" s="45"/>
      <c r="H65" s="45"/>
      <c r="I65" s="45"/>
      <c r="J65" s="45"/>
      <c r="K65" s="45"/>
      <c r="L65" s="46"/>
    </row>
  </sheetData>
  <mergeCells count="1">
    <mergeCell ref="A1:C1"/>
  </mergeCells>
  <phoneticPr fontId="25"/>
  <conditionalFormatting sqref="A56:D56">
    <cfRule type="expression" dxfId="57" priority="15">
      <formula>MONTH(A56)&lt;&gt;MONTH($A$1)</formula>
    </cfRule>
    <cfRule type="expression" dxfId="56" priority="16">
      <formula>OR(WEEKDAY(A56,1)=1,WEEKDAY(A56,1)=7)</formula>
    </cfRule>
  </conditionalFormatting>
  <conditionalFormatting sqref="A6:L6">
    <cfRule type="expression" dxfId="55" priority="11">
      <formula>MONTH(A6)&lt;&gt;MONTH($A$1)</formula>
    </cfRule>
    <cfRule type="expression" dxfId="54" priority="12">
      <formula>OR(WEEKDAY(A6,1)=1,WEEKDAY(A6,1)=7)</formula>
    </cfRule>
  </conditionalFormatting>
  <conditionalFormatting sqref="A16:L16 A26:L26 A36:L36 A46:L46">
    <cfRule type="expression" dxfId="53" priority="1">
      <formula>MONTH(A16)&lt;&gt;MONTH($A$1)</formula>
    </cfRule>
    <cfRule type="expression" dxfId="52" priority="2">
      <formula>OR(WEEKDAY(A16,1)=1,WEEKDAY(A16,1)=7)</formula>
    </cfRule>
  </conditionalFormatting>
  <printOptions horizontalCentered="1"/>
  <pageMargins left="0.5" right="0.5" top="0.25" bottom="0.25" header="0.25" footer="0.25"/>
  <pageSetup paperSize="9"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91B90-4DA8-4086-9BA4-639F1D7DDE6B}">
  <sheetPr>
    <pageSetUpPr fitToPage="1"/>
  </sheetPr>
  <dimension ref="A1:AC67"/>
  <sheetViews>
    <sheetView showGridLines="0" view="pageBreakPreview" topLeftCell="E1" zoomScale="85" zoomScaleNormal="40" zoomScaleSheetLayoutView="85" workbookViewId="0">
      <pane ySplit="5" topLeftCell="A33" activePane="bottomLeft" state="frozen"/>
      <selection pane="bottomLeft" activeCell="G42" sqref="G42"/>
    </sheetView>
  </sheetViews>
  <sheetFormatPr defaultColWidth="22.453125" defaultRowHeight="14.4" x14ac:dyDescent="0.3"/>
  <cols>
    <col min="2" max="3" width="22.7265625" customWidth="1"/>
    <col min="4" max="4" width="22.7265625" hidden="1" customWidth="1"/>
    <col min="5" max="5" width="22.7265625" customWidth="1"/>
    <col min="6" max="6" width="22.7265625" hidden="1" customWidth="1"/>
    <col min="7" max="12" width="22.7265625" customWidth="1"/>
    <col min="13" max="16384" width="22.453125" style="17"/>
  </cols>
  <sheetData>
    <row r="1" spans="1:29" s="14" customFormat="1" ht="60" customHeight="1" thickBot="1" x14ac:dyDescent="1.2">
      <c r="A1" s="118">
        <f>DATE('R6.9'!Q8,'R6.9'!Q10+3,1)</f>
        <v>45627</v>
      </c>
      <c r="B1" s="118"/>
      <c r="C1" s="118"/>
      <c r="D1" s="75"/>
      <c r="E1" s="66"/>
      <c r="F1" s="66"/>
      <c r="G1" s="66"/>
      <c r="H1" s="66"/>
      <c r="I1" s="66"/>
      <c r="J1" s="66"/>
      <c r="K1" s="66"/>
      <c r="L1" s="67" t="s">
        <v>23</v>
      </c>
    </row>
    <row r="2" spans="1:29" s="70" customFormat="1" ht="36.75" customHeight="1" thickBot="1" x14ac:dyDescent="0.35">
      <c r="A2" s="71"/>
      <c r="B2" s="71"/>
      <c r="C2" s="98" t="s">
        <v>24</v>
      </c>
      <c r="D2" s="98"/>
      <c r="E2" s="98" t="s">
        <v>71</v>
      </c>
      <c r="F2" s="98"/>
      <c r="G2" s="71" t="s">
        <v>48</v>
      </c>
      <c r="H2" s="71" t="s">
        <v>25</v>
      </c>
      <c r="I2" s="71" t="s">
        <v>26</v>
      </c>
      <c r="J2" s="71" t="s">
        <v>75</v>
      </c>
      <c r="K2" s="71" t="s">
        <v>73</v>
      </c>
      <c r="L2" s="71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9" s="70" customFormat="1" ht="36.75" customHeight="1" thickBot="1" x14ac:dyDescent="0.35">
      <c r="A3" s="72"/>
      <c r="B3" s="72"/>
      <c r="C3" s="99" t="s">
        <v>27</v>
      </c>
      <c r="D3" s="99"/>
      <c r="E3" s="99" t="s">
        <v>72</v>
      </c>
      <c r="F3" s="99"/>
      <c r="G3" s="72" t="s">
        <v>543</v>
      </c>
      <c r="H3" s="72" t="s">
        <v>28</v>
      </c>
      <c r="I3" s="72" t="s">
        <v>29</v>
      </c>
      <c r="J3" s="72" t="s">
        <v>340</v>
      </c>
      <c r="K3" s="72" t="s">
        <v>74</v>
      </c>
      <c r="L3" s="72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9" s="70" customFormat="1" ht="29.25" customHeight="1" x14ac:dyDescent="0.3">
      <c r="A4" s="24"/>
      <c r="B4" s="24"/>
      <c r="C4" s="100" t="s">
        <v>30</v>
      </c>
      <c r="D4" s="100"/>
      <c r="E4" s="100" t="s">
        <v>30</v>
      </c>
      <c r="F4" s="100"/>
      <c r="G4" s="25" t="s">
        <v>157</v>
      </c>
      <c r="H4" s="25" t="s">
        <v>30</v>
      </c>
      <c r="I4" s="25" t="s">
        <v>30</v>
      </c>
      <c r="J4" s="25" t="s">
        <v>30</v>
      </c>
      <c r="K4" s="24" t="s">
        <v>30</v>
      </c>
      <c r="L4" s="25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9" s="20" customFormat="1" ht="29.25" customHeight="1" x14ac:dyDescent="0.35">
      <c r="A5" s="59">
        <v>45536</v>
      </c>
      <c r="B5" s="60">
        <v>45537</v>
      </c>
      <c r="C5" s="101">
        <v>45538</v>
      </c>
      <c r="D5" s="101"/>
      <c r="E5" s="101">
        <v>45538</v>
      </c>
      <c r="F5" s="101"/>
      <c r="G5" s="60">
        <v>45538</v>
      </c>
      <c r="H5" s="60">
        <v>45539</v>
      </c>
      <c r="I5" s="60">
        <v>45540</v>
      </c>
      <c r="J5" s="60">
        <v>45540</v>
      </c>
      <c r="K5" s="60">
        <v>45541</v>
      </c>
      <c r="L5" s="61">
        <v>45542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9" s="15" customFormat="1" ht="38.4" x14ac:dyDescent="0.3">
      <c r="A6" s="47">
        <f>$A$1-(WEEKDAY($A$1,1)-(開始_日-2))-IF((WEEKDAY($A$1,1)-(開始_日-2))&lt;=0,7,0)+1</f>
        <v>45627</v>
      </c>
      <c r="B6" s="48">
        <f>A6+1</f>
        <v>45628</v>
      </c>
      <c r="C6" s="103">
        <f>B6+1</f>
        <v>45629</v>
      </c>
      <c r="D6" s="104"/>
      <c r="E6" s="106">
        <f>B6+1</f>
        <v>45629</v>
      </c>
      <c r="F6" s="104"/>
      <c r="G6" s="55">
        <f>B6+1</f>
        <v>45629</v>
      </c>
      <c r="H6" s="54">
        <f>C6+1</f>
        <v>45630</v>
      </c>
      <c r="I6" s="55">
        <f>H6+1</f>
        <v>45631</v>
      </c>
      <c r="J6" s="55">
        <f>H6+1</f>
        <v>45631</v>
      </c>
      <c r="K6" s="48">
        <f>I6+1</f>
        <v>45632</v>
      </c>
      <c r="L6" s="49">
        <f t="shared" ref="L6" si="0">K6+1</f>
        <v>45633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 s="15" customFormat="1" ht="22.5" customHeight="1" x14ac:dyDescent="0.3">
      <c r="A7" s="26"/>
      <c r="B7" s="27"/>
      <c r="C7" s="28" t="s">
        <v>377</v>
      </c>
      <c r="D7" s="85"/>
      <c r="E7" s="28" t="s">
        <v>391</v>
      </c>
      <c r="F7" s="85"/>
      <c r="G7" s="28" t="s">
        <v>461</v>
      </c>
      <c r="H7" s="29" t="s">
        <v>405</v>
      </c>
      <c r="I7" s="28" t="s">
        <v>422</v>
      </c>
      <c r="J7" s="28" t="s">
        <v>436</v>
      </c>
      <c r="K7" s="29" t="s">
        <v>446</v>
      </c>
      <c r="L7" s="3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9" s="16" customFormat="1" ht="22.5" customHeight="1" x14ac:dyDescent="0.3">
      <c r="A8" s="26"/>
      <c r="B8" s="27"/>
      <c r="C8" s="28" t="s">
        <v>378</v>
      </c>
      <c r="D8" s="85"/>
      <c r="E8" s="28" t="s">
        <v>392</v>
      </c>
      <c r="F8" s="85"/>
      <c r="G8" s="28" t="s">
        <v>31</v>
      </c>
      <c r="H8" s="29" t="s">
        <v>406</v>
      </c>
      <c r="I8" s="28" t="s">
        <v>26</v>
      </c>
      <c r="J8" s="28" t="s">
        <v>31</v>
      </c>
      <c r="K8" s="29" t="s">
        <v>447</v>
      </c>
      <c r="L8" s="30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5"/>
    </row>
    <row r="9" spans="1:29" s="15" customFormat="1" ht="22.5" customHeight="1" x14ac:dyDescent="0.3">
      <c r="A9" s="26"/>
      <c r="B9" s="27"/>
      <c r="C9" s="28" t="s">
        <v>379</v>
      </c>
      <c r="D9" s="85"/>
      <c r="E9" s="28" t="s">
        <v>22</v>
      </c>
      <c r="F9" s="85"/>
      <c r="G9" s="28" t="s">
        <v>462</v>
      </c>
      <c r="H9" s="29" t="s">
        <v>407</v>
      </c>
      <c r="I9" s="28" t="s">
        <v>62</v>
      </c>
      <c r="J9" s="28" t="s">
        <v>43</v>
      </c>
      <c r="K9" s="29" t="s">
        <v>448</v>
      </c>
      <c r="L9" s="30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9" s="15" customFormat="1" ht="22.5" customHeight="1" x14ac:dyDescent="0.3">
      <c r="A10" s="26"/>
      <c r="B10" s="27"/>
      <c r="C10" s="28" t="s">
        <v>380</v>
      </c>
      <c r="D10" s="85"/>
      <c r="E10" s="28" t="s">
        <v>393</v>
      </c>
      <c r="F10" s="85"/>
      <c r="G10" s="28" t="s">
        <v>463</v>
      </c>
      <c r="H10" s="29" t="s">
        <v>408</v>
      </c>
      <c r="I10" s="28" t="s">
        <v>423</v>
      </c>
      <c r="J10" s="28" t="s">
        <v>437</v>
      </c>
      <c r="K10" s="29" t="s">
        <v>449</v>
      </c>
      <c r="L10" s="30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9" s="15" customFormat="1" ht="22.5" customHeight="1" x14ac:dyDescent="0.3">
      <c r="A11" s="26"/>
      <c r="B11" s="27"/>
      <c r="C11" s="28" t="s">
        <v>22</v>
      </c>
      <c r="D11" s="85"/>
      <c r="E11" s="28"/>
      <c r="F11" s="85"/>
      <c r="G11" s="28" t="s">
        <v>35</v>
      </c>
      <c r="H11" s="29" t="s">
        <v>22</v>
      </c>
      <c r="I11" s="28" t="s">
        <v>22</v>
      </c>
      <c r="J11" s="28" t="s">
        <v>438</v>
      </c>
      <c r="K11" s="29" t="s">
        <v>22</v>
      </c>
      <c r="L11" s="30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9" s="15" customFormat="1" ht="22.5" customHeight="1" x14ac:dyDescent="0.3">
      <c r="A12" s="26"/>
      <c r="B12" s="27"/>
      <c r="C12" s="28" t="s">
        <v>381</v>
      </c>
      <c r="D12" s="85"/>
      <c r="E12" s="28"/>
      <c r="F12" s="85"/>
      <c r="G12" s="28" t="s">
        <v>464</v>
      </c>
      <c r="H12" s="29" t="s">
        <v>409</v>
      </c>
      <c r="I12" s="28" t="s">
        <v>152</v>
      </c>
      <c r="J12" s="28" t="s">
        <v>59</v>
      </c>
      <c r="K12" s="29" t="s">
        <v>131</v>
      </c>
      <c r="L12" s="30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9" s="15" customFormat="1" ht="22.5" customHeight="1" x14ac:dyDescent="0.3">
      <c r="A13" s="26"/>
      <c r="B13" s="27"/>
      <c r="C13" s="28"/>
      <c r="D13" s="85"/>
      <c r="E13" s="28"/>
      <c r="F13" s="85"/>
      <c r="G13" s="28"/>
      <c r="H13" s="29"/>
      <c r="I13" s="28"/>
      <c r="J13" s="28"/>
      <c r="K13" s="29"/>
      <c r="L13" s="30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9" s="16" customFormat="1" ht="22.5" customHeight="1" x14ac:dyDescent="0.3">
      <c r="A14" s="26"/>
      <c r="B14" s="27"/>
      <c r="C14" s="28"/>
      <c r="D14" s="85"/>
      <c r="E14" s="28"/>
      <c r="F14" s="85"/>
      <c r="G14" s="28"/>
      <c r="H14" s="29"/>
      <c r="I14" s="28"/>
      <c r="J14" s="28"/>
      <c r="K14" s="29"/>
      <c r="L14" s="30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5"/>
    </row>
    <row r="15" spans="1:29" s="15" customFormat="1" ht="22.5" customHeight="1" x14ac:dyDescent="0.3">
      <c r="A15" s="34"/>
      <c r="B15" s="35"/>
      <c r="C15" s="36"/>
      <c r="D15" s="86"/>
      <c r="E15" s="36"/>
      <c r="F15" s="86"/>
      <c r="G15" s="36"/>
      <c r="H15" s="37"/>
      <c r="I15" s="36"/>
      <c r="J15" s="36"/>
      <c r="K15" s="37"/>
      <c r="L15" s="3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9" s="15" customFormat="1" ht="38.4" x14ac:dyDescent="0.3">
      <c r="A16" s="53">
        <f>L6+1</f>
        <v>45634</v>
      </c>
      <c r="B16" s="54">
        <f t="shared" ref="B16:L16" si="1">A16+1</f>
        <v>45635</v>
      </c>
      <c r="C16" s="89">
        <f t="shared" si="1"/>
        <v>45636</v>
      </c>
      <c r="D16" s="90"/>
      <c r="E16" s="107">
        <f t="shared" ref="E16" si="2">B16+1</f>
        <v>45636</v>
      </c>
      <c r="F16" s="90"/>
      <c r="G16" s="55">
        <f t="shared" ref="G16:H16" si="3">B16+1</f>
        <v>45636</v>
      </c>
      <c r="H16" s="54">
        <f t="shared" si="3"/>
        <v>45637</v>
      </c>
      <c r="I16" s="55">
        <f t="shared" ref="I16" si="4">H16+1</f>
        <v>45638</v>
      </c>
      <c r="J16" s="55">
        <f t="shared" ref="J16" si="5">H16+1</f>
        <v>45638</v>
      </c>
      <c r="K16" s="48">
        <f>I16+1</f>
        <v>45639</v>
      </c>
      <c r="L16" s="49">
        <f t="shared" si="1"/>
        <v>45640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9" s="15" customFormat="1" ht="22.5" customHeight="1" x14ac:dyDescent="0.3">
      <c r="A17" s="26"/>
      <c r="B17" s="27"/>
      <c r="C17" s="28" t="s">
        <v>382</v>
      </c>
      <c r="D17" s="85"/>
      <c r="E17" s="28" t="s">
        <v>394</v>
      </c>
      <c r="F17" s="85"/>
      <c r="G17" s="28" t="s">
        <v>465</v>
      </c>
      <c r="H17" s="29" t="s">
        <v>410</v>
      </c>
      <c r="I17" s="28" t="s">
        <v>424</v>
      </c>
      <c r="J17" s="28" t="s">
        <v>439</v>
      </c>
      <c r="K17" s="29" t="s">
        <v>450</v>
      </c>
      <c r="L17" s="30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9" s="15" customFormat="1" ht="22.5" customHeight="1" x14ac:dyDescent="0.3">
      <c r="A18" s="26"/>
      <c r="B18" s="27"/>
      <c r="C18" s="28" t="s">
        <v>202</v>
      </c>
      <c r="D18" s="85"/>
      <c r="E18" s="28" t="s">
        <v>61</v>
      </c>
      <c r="F18" s="85"/>
      <c r="G18" s="28" t="s">
        <v>466</v>
      </c>
      <c r="H18" s="29" t="s">
        <v>96</v>
      </c>
      <c r="I18" s="28" t="s">
        <v>425</v>
      </c>
      <c r="J18" s="28" t="s">
        <v>109</v>
      </c>
      <c r="K18" s="29" t="s">
        <v>451</v>
      </c>
      <c r="L18" s="30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9" s="15" customFormat="1" ht="22.5" customHeight="1" x14ac:dyDescent="0.3">
      <c r="A19" s="26"/>
      <c r="B19" s="27"/>
      <c r="C19" s="28" t="s">
        <v>43</v>
      </c>
      <c r="D19" s="85"/>
      <c r="E19" s="28" t="s">
        <v>38</v>
      </c>
      <c r="F19" s="85"/>
      <c r="G19" s="28" t="s">
        <v>467</v>
      </c>
      <c r="H19" s="29" t="s">
        <v>411</v>
      </c>
      <c r="I19" s="28" t="s">
        <v>401</v>
      </c>
      <c r="J19" s="28" t="s">
        <v>401</v>
      </c>
      <c r="K19" s="29" t="s">
        <v>327</v>
      </c>
      <c r="L19" s="30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9" s="16" customFormat="1" ht="22.5" customHeight="1" x14ac:dyDescent="0.3">
      <c r="A20" s="26"/>
      <c r="B20" s="27"/>
      <c r="C20" s="28" t="s">
        <v>383</v>
      </c>
      <c r="D20" s="85"/>
      <c r="E20" s="28" t="s">
        <v>395</v>
      </c>
      <c r="F20" s="85"/>
      <c r="G20" s="28" t="s">
        <v>468</v>
      </c>
      <c r="H20" s="29" t="s">
        <v>412</v>
      </c>
      <c r="I20" s="28" t="s">
        <v>426</v>
      </c>
      <c r="J20" s="28" t="s">
        <v>440</v>
      </c>
      <c r="K20" s="29" t="s">
        <v>452</v>
      </c>
      <c r="L20" s="30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5"/>
    </row>
    <row r="21" spans="1:29" s="15" customFormat="1" ht="22.5" customHeight="1" x14ac:dyDescent="0.3">
      <c r="A21" s="26"/>
      <c r="B21" s="27"/>
      <c r="C21" s="28" t="s">
        <v>22</v>
      </c>
      <c r="D21" s="85"/>
      <c r="E21" s="28" t="s">
        <v>22</v>
      </c>
      <c r="F21" s="85"/>
      <c r="G21" s="28"/>
      <c r="H21" s="29" t="s">
        <v>22</v>
      </c>
      <c r="I21" s="28" t="s">
        <v>427</v>
      </c>
      <c r="J21" s="28" t="s">
        <v>441</v>
      </c>
      <c r="K21" s="29" t="s">
        <v>22</v>
      </c>
      <c r="L21" s="30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9" s="15" customFormat="1" ht="22.5" customHeight="1" x14ac:dyDescent="0.3">
      <c r="A22" s="26"/>
      <c r="B22" s="27"/>
      <c r="C22" s="28" t="s">
        <v>384</v>
      </c>
      <c r="D22" s="85"/>
      <c r="E22" s="28" t="s">
        <v>396</v>
      </c>
      <c r="F22" s="85"/>
      <c r="G22" s="28"/>
      <c r="H22" s="29" t="s">
        <v>164</v>
      </c>
      <c r="I22" s="28" t="s">
        <v>428</v>
      </c>
      <c r="J22" s="28" t="s">
        <v>442</v>
      </c>
      <c r="K22" s="29" t="s">
        <v>453</v>
      </c>
      <c r="L22" s="30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9" s="15" customFormat="1" ht="22.5" customHeight="1" x14ac:dyDescent="0.3">
      <c r="A23" s="26"/>
      <c r="B23" s="27"/>
      <c r="C23" s="28"/>
      <c r="D23" s="85"/>
      <c r="E23" s="28"/>
      <c r="F23" s="85"/>
      <c r="G23" s="28"/>
      <c r="H23" s="29" t="s">
        <v>106</v>
      </c>
      <c r="I23" s="28"/>
      <c r="J23" s="28"/>
      <c r="K23" s="29"/>
      <c r="L23" s="30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9" s="15" customFormat="1" ht="22.5" customHeight="1" x14ac:dyDescent="0.3">
      <c r="A24" s="26"/>
      <c r="B24" s="27"/>
      <c r="C24" s="28"/>
      <c r="D24" s="85"/>
      <c r="E24" s="28"/>
      <c r="F24" s="85"/>
      <c r="G24" s="28"/>
      <c r="H24" s="29" t="s">
        <v>120</v>
      </c>
      <c r="I24" s="28"/>
      <c r="J24" s="28"/>
      <c r="K24" s="29"/>
      <c r="L24" s="30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9" s="15" customFormat="1" ht="22.5" customHeight="1" x14ac:dyDescent="0.3">
      <c r="A25" s="26"/>
      <c r="B25" s="27"/>
      <c r="C25" s="28"/>
      <c r="D25" s="85"/>
      <c r="E25" s="28"/>
      <c r="F25" s="85"/>
      <c r="G25" s="28"/>
      <c r="H25" s="29" t="s">
        <v>413</v>
      </c>
      <c r="I25" s="28"/>
      <c r="J25" s="28"/>
      <c r="K25" s="29"/>
      <c r="L25" s="30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9" s="15" customFormat="1" ht="22.5" customHeight="1" x14ac:dyDescent="0.3">
      <c r="A26" s="26"/>
      <c r="B26" s="27"/>
      <c r="C26" s="28"/>
      <c r="D26" s="85"/>
      <c r="E26" s="28"/>
      <c r="F26" s="85"/>
      <c r="G26" s="28"/>
      <c r="H26" s="29" t="s">
        <v>414</v>
      </c>
      <c r="I26" s="28"/>
      <c r="J26" s="28"/>
      <c r="K26" s="29"/>
      <c r="L26" s="30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9" s="15" customFormat="1" ht="22.5" customHeight="1" x14ac:dyDescent="0.3">
      <c r="A27" s="34"/>
      <c r="B27" s="35"/>
      <c r="C27" s="36"/>
      <c r="D27" s="86"/>
      <c r="E27" s="36"/>
      <c r="F27" s="86"/>
      <c r="G27" s="36"/>
      <c r="H27" s="37" t="s">
        <v>415</v>
      </c>
      <c r="I27" s="36"/>
      <c r="J27" s="36"/>
      <c r="K27" s="37"/>
      <c r="L27" s="38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9" s="15" customFormat="1" ht="38.4" x14ac:dyDescent="0.3">
      <c r="A28" s="53">
        <f>L16+1</f>
        <v>45641</v>
      </c>
      <c r="B28" s="54">
        <f t="shared" ref="B28:L28" si="6">A28+1</f>
        <v>45642</v>
      </c>
      <c r="C28" s="89">
        <f t="shared" si="6"/>
        <v>45643</v>
      </c>
      <c r="D28" s="90"/>
      <c r="E28" s="107">
        <f t="shared" ref="E28" si="7">B28+1</f>
        <v>45643</v>
      </c>
      <c r="F28" s="90"/>
      <c r="G28" s="55">
        <f t="shared" ref="G28:H28" si="8">B28+1</f>
        <v>45643</v>
      </c>
      <c r="H28" s="54">
        <f t="shared" si="8"/>
        <v>45644</v>
      </c>
      <c r="I28" s="55">
        <f t="shared" ref="I28" si="9">H28+1</f>
        <v>45645</v>
      </c>
      <c r="J28" s="55">
        <f t="shared" ref="J28" si="10">H28+1</f>
        <v>45645</v>
      </c>
      <c r="K28" s="48">
        <f>I28+1</f>
        <v>45646</v>
      </c>
      <c r="L28" s="49">
        <f t="shared" si="6"/>
        <v>45647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9" s="16" customFormat="1" ht="22.5" customHeight="1" x14ac:dyDescent="0.3">
      <c r="A29" s="26"/>
      <c r="B29" s="27"/>
      <c r="C29" s="28" t="s">
        <v>385</v>
      </c>
      <c r="D29" s="85"/>
      <c r="E29" s="28" t="s">
        <v>397</v>
      </c>
      <c r="F29" s="85"/>
      <c r="G29" s="28" t="s">
        <v>469</v>
      </c>
      <c r="H29" s="29" t="s">
        <v>116</v>
      </c>
      <c r="I29" s="28" t="s">
        <v>429</v>
      </c>
      <c r="J29" s="28" t="s">
        <v>443</v>
      </c>
      <c r="K29" s="29" t="s">
        <v>454</v>
      </c>
      <c r="L29" s="30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5"/>
    </row>
    <row r="30" spans="1:29" s="15" customFormat="1" ht="22.5" customHeight="1" x14ac:dyDescent="0.3">
      <c r="A30" s="26"/>
      <c r="B30" s="27"/>
      <c r="C30" s="28" t="s">
        <v>106</v>
      </c>
      <c r="D30" s="85"/>
      <c r="E30" s="28"/>
      <c r="F30" s="85"/>
      <c r="G30" s="28" t="s">
        <v>106</v>
      </c>
      <c r="H30" s="29" t="s">
        <v>73</v>
      </c>
      <c r="I30" s="28" t="s">
        <v>26</v>
      </c>
      <c r="J30" s="28" t="s">
        <v>73</v>
      </c>
      <c r="K30" s="29" t="s">
        <v>26</v>
      </c>
      <c r="L30" s="30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9" s="15" customFormat="1" ht="22.5" customHeight="1" x14ac:dyDescent="0.3">
      <c r="A31" s="26"/>
      <c r="B31" s="27"/>
      <c r="C31" s="28" t="s">
        <v>62</v>
      </c>
      <c r="D31" s="85"/>
      <c r="E31" s="28"/>
      <c r="F31" s="85"/>
      <c r="G31" s="28" t="s">
        <v>21</v>
      </c>
      <c r="H31" s="29" t="s">
        <v>416</v>
      </c>
      <c r="I31" s="28" t="s">
        <v>38</v>
      </c>
      <c r="J31" s="28" t="s">
        <v>120</v>
      </c>
      <c r="K31" s="29" t="s">
        <v>455</v>
      </c>
      <c r="L31" s="30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9" s="15" customFormat="1" ht="22.5" customHeight="1" x14ac:dyDescent="0.3">
      <c r="A32" s="26"/>
      <c r="B32" s="27"/>
      <c r="C32" s="28" t="s">
        <v>388</v>
      </c>
      <c r="D32" s="85"/>
      <c r="E32" s="28" t="s">
        <v>398</v>
      </c>
      <c r="F32" s="85"/>
      <c r="G32" s="28" t="s">
        <v>134</v>
      </c>
      <c r="H32" s="29" t="s">
        <v>417</v>
      </c>
      <c r="I32" s="28" t="s">
        <v>430</v>
      </c>
      <c r="J32" s="28" t="s">
        <v>121</v>
      </c>
      <c r="K32" s="29" t="s">
        <v>456</v>
      </c>
      <c r="L32" s="30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9" s="15" customFormat="1" ht="22.5" customHeight="1" x14ac:dyDescent="0.3">
      <c r="A33" s="26"/>
      <c r="B33" s="27"/>
      <c r="C33" s="28" t="s">
        <v>22</v>
      </c>
      <c r="D33" s="85"/>
      <c r="E33" s="28" t="s">
        <v>22</v>
      </c>
      <c r="F33" s="85"/>
      <c r="G33" s="28" t="s">
        <v>22</v>
      </c>
      <c r="H33" s="29" t="s">
        <v>418</v>
      </c>
      <c r="I33" s="28" t="s">
        <v>431</v>
      </c>
      <c r="J33" s="28"/>
      <c r="K33" s="29" t="s">
        <v>35</v>
      </c>
      <c r="L33" s="30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9" s="15" customFormat="1" ht="22.5" customHeight="1" x14ac:dyDescent="0.3">
      <c r="A34" s="26"/>
      <c r="B34" s="27"/>
      <c r="C34" s="28" t="s">
        <v>386</v>
      </c>
      <c r="D34" s="85"/>
      <c r="E34" s="28" t="s">
        <v>399</v>
      </c>
      <c r="F34" s="85"/>
      <c r="G34" s="28" t="s">
        <v>135</v>
      </c>
      <c r="H34" s="29" t="s">
        <v>118</v>
      </c>
      <c r="I34" s="28" t="s">
        <v>432</v>
      </c>
      <c r="J34" s="28" t="s">
        <v>122</v>
      </c>
      <c r="K34" s="29" t="s">
        <v>457</v>
      </c>
      <c r="L34" s="30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9" s="16" customFormat="1" ht="22.5" customHeight="1" x14ac:dyDescent="0.3">
      <c r="A35" s="26"/>
      <c r="B35" s="27"/>
      <c r="C35" s="28"/>
      <c r="D35" s="85"/>
      <c r="E35" s="28"/>
      <c r="F35" s="85"/>
      <c r="G35" s="28"/>
      <c r="H35" s="29"/>
      <c r="I35" s="28"/>
      <c r="J35" s="28"/>
      <c r="K35" s="29"/>
      <c r="L35" s="30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5"/>
    </row>
    <row r="36" spans="1:29" ht="22.5" customHeight="1" x14ac:dyDescent="0.3">
      <c r="A36" s="26"/>
      <c r="B36" s="27"/>
      <c r="C36" s="28"/>
      <c r="D36" s="85"/>
      <c r="E36" s="28"/>
      <c r="F36" s="85"/>
      <c r="G36" s="28"/>
      <c r="H36" s="29"/>
      <c r="I36" s="28"/>
      <c r="J36" s="28"/>
      <c r="K36" s="29"/>
      <c r="L36" s="30"/>
    </row>
    <row r="37" spans="1:29" ht="22.5" customHeight="1" x14ac:dyDescent="0.3">
      <c r="A37" s="34"/>
      <c r="B37" s="35"/>
      <c r="C37" s="36"/>
      <c r="D37" s="86"/>
      <c r="E37" s="36"/>
      <c r="F37" s="86"/>
      <c r="G37" s="36"/>
      <c r="H37" s="37"/>
      <c r="I37" s="36"/>
      <c r="J37" s="36"/>
      <c r="K37" s="37"/>
      <c r="L37" s="38"/>
    </row>
    <row r="38" spans="1:29" ht="38.4" x14ac:dyDescent="0.3">
      <c r="A38" s="53">
        <f>L28+1</f>
        <v>45648</v>
      </c>
      <c r="B38" s="54">
        <f t="shared" ref="B38:L38" si="11">A38+1</f>
        <v>45649</v>
      </c>
      <c r="C38" s="89">
        <f t="shared" si="11"/>
        <v>45650</v>
      </c>
      <c r="D38" s="90"/>
      <c r="E38" s="107">
        <f t="shared" ref="E38" si="12">B38+1</f>
        <v>45650</v>
      </c>
      <c r="F38" s="90"/>
      <c r="G38" s="55">
        <f t="shared" ref="G38:H38" si="13">B38+1</f>
        <v>45650</v>
      </c>
      <c r="H38" s="54">
        <f t="shared" si="13"/>
        <v>45651</v>
      </c>
      <c r="I38" s="55">
        <f t="shared" ref="I38" si="14">H38+1</f>
        <v>45652</v>
      </c>
      <c r="J38" s="55">
        <f t="shared" ref="J38" si="15">H38+1</f>
        <v>45652</v>
      </c>
      <c r="K38" s="48">
        <f>I38+1</f>
        <v>45653</v>
      </c>
      <c r="L38" s="49">
        <f t="shared" si="11"/>
        <v>45654</v>
      </c>
    </row>
    <row r="39" spans="1:29" ht="22.5" customHeight="1" x14ac:dyDescent="0.3">
      <c r="A39" s="26"/>
      <c r="B39" s="27"/>
      <c r="C39" s="28" t="s">
        <v>387</v>
      </c>
      <c r="D39" s="85"/>
      <c r="E39" s="28" t="s">
        <v>400</v>
      </c>
      <c r="F39" s="85"/>
      <c r="G39" s="28" t="s">
        <v>544</v>
      </c>
      <c r="H39" s="29" t="s">
        <v>419</v>
      </c>
      <c r="I39" s="28" t="s">
        <v>433</v>
      </c>
      <c r="J39" s="28" t="s">
        <v>444</v>
      </c>
      <c r="K39" s="29" t="s">
        <v>458</v>
      </c>
      <c r="L39" s="30"/>
    </row>
    <row r="40" spans="1:29" ht="22.5" customHeight="1" x14ac:dyDescent="0.3">
      <c r="A40" s="26"/>
      <c r="B40" s="27"/>
      <c r="C40" s="28"/>
      <c r="D40" s="85"/>
      <c r="E40" s="28" t="s">
        <v>39</v>
      </c>
      <c r="F40" s="85"/>
      <c r="G40" s="28" t="s">
        <v>342</v>
      </c>
      <c r="H40" s="29" t="s">
        <v>106</v>
      </c>
      <c r="I40" s="28"/>
      <c r="J40" s="28" t="s">
        <v>80</v>
      </c>
      <c r="K40" s="29" t="s">
        <v>346</v>
      </c>
      <c r="L40" s="30"/>
    </row>
    <row r="41" spans="1:29" s="15" customFormat="1" ht="22.5" customHeight="1" x14ac:dyDescent="0.3">
      <c r="A41" s="26"/>
      <c r="B41" s="27"/>
      <c r="C41" s="28"/>
      <c r="D41" s="85"/>
      <c r="E41" s="28" t="s">
        <v>401</v>
      </c>
      <c r="F41" s="85"/>
      <c r="G41" s="28" t="s">
        <v>21</v>
      </c>
      <c r="H41" s="29" t="s">
        <v>81</v>
      </c>
      <c r="I41" s="28"/>
      <c r="J41" s="28" t="s">
        <v>21</v>
      </c>
      <c r="K41" s="29" t="s">
        <v>231</v>
      </c>
      <c r="L41" s="30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9" ht="22.5" customHeight="1" x14ac:dyDescent="0.3">
      <c r="A42" s="26"/>
      <c r="B42" s="27"/>
      <c r="C42" s="28"/>
      <c r="D42" s="85"/>
      <c r="E42" s="28" t="s">
        <v>402</v>
      </c>
      <c r="F42" s="85"/>
      <c r="G42" s="28" t="s">
        <v>470</v>
      </c>
      <c r="H42" s="29" t="s">
        <v>420</v>
      </c>
      <c r="I42" s="28" t="s">
        <v>434</v>
      </c>
      <c r="J42" s="28" t="s">
        <v>445</v>
      </c>
      <c r="K42" s="29" t="s">
        <v>459</v>
      </c>
      <c r="L42" s="30"/>
    </row>
    <row r="43" spans="1:29" ht="22.5" customHeight="1" x14ac:dyDescent="0.3">
      <c r="A43" s="26"/>
      <c r="B43" s="27"/>
      <c r="C43" s="28"/>
      <c r="D43" s="85"/>
      <c r="E43" s="28" t="s">
        <v>403</v>
      </c>
      <c r="F43" s="85"/>
      <c r="G43" s="28" t="s">
        <v>58</v>
      </c>
      <c r="H43" s="29" t="s">
        <v>22</v>
      </c>
      <c r="I43" s="28" t="s">
        <v>22</v>
      </c>
      <c r="J43" s="28" t="s">
        <v>22</v>
      </c>
      <c r="K43" s="29" t="s">
        <v>22</v>
      </c>
      <c r="L43" s="30"/>
    </row>
    <row r="44" spans="1:29" ht="22.5" customHeight="1" x14ac:dyDescent="0.3">
      <c r="A44" s="26"/>
      <c r="B44" s="27"/>
      <c r="C44" s="28" t="s">
        <v>389</v>
      </c>
      <c r="D44" s="85"/>
      <c r="E44" s="28" t="s">
        <v>404</v>
      </c>
      <c r="F44" s="85"/>
      <c r="G44" s="28" t="s">
        <v>471</v>
      </c>
      <c r="H44" s="29" t="s">
        <v>421</v>
      </c>
      <c r="I44" s="28" t="s">
        <v>435</v>
      </c>
      <c r="J44" s="28" t="s">
        <v>131</v>
      </c>
      <c r="K44" s="29" t="s">
        <v>460</v>
      </c>
      <c r="L44" s="30"/>
    </row>
    <row r="45" spans="1:29" ht="22.5" customHeight="1" x14ac:dyDescent="0.3">
      <c r="A45" s="26"/>
      <c r="B45" s="27"/>
      <c r="C45" s="28"/>
      <c r="D45" s="85"/>
      <c r="E45" s="28"/>
      <c r="F45" s="85"/>
      <c r="G45" s="28"/>
      <c r="H45" s="29"/>
      <c r="I45" s="28"/>
      <c r="J45" s="28"/>
      <c r="K45" s="29"/>
      <c r="L45" s="30"/>
    </row>
    <row r="46" spans="1:29" ht="22.5" customHeight="1" x14ac:dyDescent="0.3">
      <c r="A46" s="26"/>
      <c r="B46" s="27"/>
      <c r="C46" s="28"/>
      <c r="D46" s="85"/>
      <c r="E46" s="28"/>
      <c r="F46" s="85"/>
      <c r="G46" s="28"/>
      <c r="H46" s="29"/>
      <c r="I46" s="28"/>
      <c r="J46" s="28"/>
      <c r="K46" s="29"/>
      <c r="L46" s="30"/>
    </row>
    <row r="47" spans="1:29" ht="22.5" customHeight="1" x14ac:dyDescent="0.3">
      <c r="A47" s="34"/>
      <c r="B47" s="35"/>
      <c r="C47" s="36"/>
      <c r="D47" s="86"/>
      <c r="E47" s="36"/>
      <c r="F47" s="86"/>
      <c r="G47" s="36"/>
      <c r="H47" s="37"/>
      <c r="I47" s="36"/>
      <c r="J47" s="36"/>
      <c r="K47" s="37"/>
      <c r="L47" s="38"/>
    </row>
    <row r="48" spans="1:29" ht="38.4" x14ac:dyDescent="0.3">
      <c r="A48" s="53">
        <f>L38+1</f>
        <v>45655</v>
      </c>
      <c r="B48" s="54">
        <f t="shared" ref="B48:L48" si="16">A48+1</f>
        <v>45656</v>
      </c>
      <c r="C48" s="89">
        <f t="shared" si="16"/>
        <v>45657</v>
      </c>
      <c r="D48" s="90"/>
      <c r="E48" s="107">
        <f t="shared" ref="E48" si="17">B48+1</f>
        <v>45657</v>
      </c>
      <c r="F48" s="90"/>
      <c r="G48" s="55">
        <f t="shared" ref="G48:H48" si="18">B48+1</f>
        <v>45657</v>
      </c>
      <c r="H48" s="54">
        <f t="shared" si="18"/>
        <v>45658</v>
      </c>
      <c r="I48" s="55">
        <f t="shared" ref="I48" si="19">H48+1</f>
        <v>45659</v>
      </c>
      <c r="J48" s="55">
        <f t="shared" ref="J48" si="20">H48+1</f>
        <v>45659</v>
      </c>
      <c r="K48" s="48">
        <f>I48+1</f>
        <v>45660</v>
      </c>
      <c r="L48" s="49">
        <f t="shared" si="16"/>
        <v>45661</v>
      </c>
    </row>
    <row r="49" spans="1:12" ht="22.5" customHeight="1" x14ac:dyDescent="0.3">
      <c r="A49" s="26"/>
      <c r="B49" s="27"/>
      <c r="C49" s="28" t="s">
        <v>390</v>
      </c>
      <c r="D49" s="85"/>
      <c r="E49" s="28" t="s">
        <v>390</v>
      </c>
      <c r="F49" s="85"/>
      <c r="G49" s="28" t="s">
        <v>390</v>
      </c>
      <c r="H49" s="29"/>
      <c r="I49" s="28"/>
      <c r="J49" s="28"/>
      <c r="K49" s="29"/>
      <c r="L49" s="30"/>
    </row>
    <row r="50" spans="1:12" ht="22.5" customHeight="1" x14ac:dyDescent="0.3">
      <c r="A50" s="26"/>
      <c r="B50" s="27"/>
      <c r="C50" s="28"/>
      <c r="D50" s="85"/>
      <c r="E50" s="28"/>
      <c r="F50" s="85"/>
      <c r="G50" s="28"/>
      <c r="H50" s="29"/>
      <c r="I50" s="28"/>
      <c r="J50" s="28"/>
      <c r="K50" s="29"/>
      <c r="L50" s="30"/>
    </row>
    <row r="51" spans="1:12" ht="22.5" customHeight="1" x14ac:dyDescent="0.3">
      <c r="A51" s="26"/>
      <c r="B51" s="27"/>
      <c r="C51" s="28"/>
      <c r="D51" s="85"/>
      <c r="E51" s="28"/>
      <c r="F51" s="85"/>
      <c r="G51" s="28"/>
      <c r="H51" s="29"/>
      <c r="I51" s="28"/>
      <c r="J51" s="28"/>
      <c r="K51" s="29"/>
      <c r="L51" s="30"/>
    </row>
    <row r="52" spans="1:12" ht="22.5" customHeight="1" x14ac:dyDescent="0.3">
      <c r="A52" s="26"/>
      <c r="B52" s="27"/>
      <c r="C52" s="28"/>
      <c r="D52" s="85"/>
      <c r="E52" s="28"/>
      <c r="F52" s="85"/>
      <c r="G52" s="28"/>
      <c r="H52" s="29"/>
      <c r="I52" s="28"/>
      <c r="J52" s="28"/>
      <c r="K52" s="29"/>
      <c r="L52" s="30"/>
    </row>
    <row r="53" spans="1:12" ht="22.5" customHeight="1" x14ac:dyDescent="0.3">
      <c r="A53" s="26"/>
      <c r="B53" s="27"/>
      <c r="C53" s="28"/>
      <c r="D53" s="85"/>
      <c r="E53" s="28"/>
      <c r="F53" s="85"/>
      <c r="G53" s="28"/>
      <c r="H53" s="29"/>
      <c r="I53" s="28"/>
      <c r="J53" s="28"/>
      <c r="K53" s="29"/>
      <c r="L53" s="30"/>
    </row>
    <row r="54" spans="1:12" ht="22.5" customHeight="1" x14ac:dyDescent="0.3">
      <c r="A54" s="26"/>
      <c r="B54" s="27"/>
      <c r="C54" s="28"/>
      <c r="D54" s="85"/>
      <c r="E54" s="28"/>
      <c r="F54" s="85"/>
      <c r="G54" s="28"/>
      <c r="H54" s="29"/>
      <c r="I54" s="28"/>
      <c r="J54" s="28"/>
      <c r="K54" s="29"/>
      <c r="L54" s="30"/>
    </row>
    <row r="55" spans="1:12" ht="22.5" customHeight="1" x14ac:dyDescent="0.3">
      <c r="A55" s="26"/>
      <c r="B55" s="27"/>
      <c r="C55" s="28"/>
      <c r="D55" s="85"/>
      <c r="E55" s="28"/>
      <c r="F55" s="85"/>
      <c r="G55" s="28"/>
      <c r="H55" s="29"/>
      <c r="I55" s="28"/>
      <c r="J55" s="28"/>
      <c r="K55" s="29"/>
      <c r="L55" s="30"/>
    </row>
    <row r="56" spans="1:12" ht="22.5" customHeight="1" x14ac:dyDescent="0.3">
      <c r="A56" s="26"/>
      <c r="B56" s="27"/>
      <c r="C56" s="28"/>
      <c r="D56" s="85"/>
      <c r="E56" s="28"/>
      <c r="F56" s="85"/>
      <c r="G56" s="28"/>
      <c r="H56" s="29"/>
      <c r="I56" s="28"/>
      <c r="J56" s="28"/>
      <c r="K56" s="29"/>
      <c r="L56" s="30"/>
    </row>
    <row r="57" spans="1:12" ht="22.5" customHeight="1" x14ac:dyDescent="0.3">
      <c r="A57" s="34"/>
      <c r="B57" s="35"/>
      <c r="C57" s="36"/>
      <c r="D57" s="86"/>
      <c r="E57" s="36"/>
      <c r="F57" s="86"/>
      <c r="G57" s="36"/>
      <c r="H57" s="37"/>
      <c r="I57" s="36"/>
      <c r="J57" s="36"/>
      <c r="K57" s="37"/>
      <c r="L57" s="38"/>
    </row>
    <row r="58" spans="1:12" ht="38.4" x14ac:dyDescent="0.3">
      <c r="A58" s="53">
        <f>L48+1</f>
        <v>45662</v>
      </c>
      <c r="B58" s="54">
        <f>A58+1</f>
        <v>45663</v>
      </c>
      <c r="C58" s="55">
        <f>B58+1</f>
        <v>45664</v>
      </c>
      <c r="D58" s="84"/>
      <c r="E58" s="57" t="s">
        <v>16</v>
      </c>
      <c r="F58" s="57"/>
      <c r="G58" s="57"/>
      <c r="H58" s="57"/>
      <c r="I58" s="57"/>
      <c r="J58" s="57"/>
      <c r="K58" s="57"/>
      <c r="L58" s="58"/>
    </row>
    <row r="59" spans="1:12" ht="22.5" customHeight="1" x14ac:dyDescent="0.3">
      <c r="A59" s="26"/>
      <c r="B59" s="27"/>
      <c r="C59" s="40"/>
      <c r="D59" s="85"/>
      <c r="E59" s="41"/>
      <c r="F59" s="41"/>
      <c r="G59" s="41"/>
      <c r="H59" s="41"/>
      <c r="I59" s="41"/>
      <c r="J59" s="41"/>
      <c r="K59" s="41"/>
      <c r="L59" s="42"/>
    </row>
    <row r="60" spans="1:12" ht="22.5" customHeight="1" x14ac:dyDescent="0.3">
      <c r="A60" s="26"/>
      <c r="B60" s="27"/>
      <c r="C60" s="40"/>
      <c r="D60" s="85"/>
      <c r="E60" s="41"/>
      <c r="F60" s="41"/>
      <c r="G60" s="41"/>
      <c r="H60" s="41"/>
      <c r="I60" s="41"/>
      <c r="J60" s="41"/>
      <c r="K60" s="41"/>
      <c r="L60" s="42"/>
    </row>
    <row r="61" spans="1:12" ht="22.5" customHeight="1" x14ac:dyDescent="0.3">
      <c r="A61" s="26"/>
      <c r="B61" s="27"/>
      <c r="C61" s="40"/>
      <c r="D61" s="85"/>
      <c r="E61" s="41"/>
      <c r="F61" s="41"/>
      <c r="G61" s="41"/>
      <c r="H61" s="41"/>
      <c r="I61" s="41"/>
      <c r="J61" s="41"/>
      <c r="K61" s="41"/>
      <c r="L61" s="42"/>
    </row>
    <row r="62" spans="1:12" ht="22.5" customHeight="1" x14ac:dyDescent="0.3">
      <c r="A62" s="26"/>
      <c r="B62" s="27"/>
      <c r="C62" s="40"/>
      <c r="D62" s="85"/>
      <c r="E62" s="41"/>
      <c r="F62" s="41"/>
      <c r="G62" s="41"/>
      <c r="H62" s="41"/>
      <c r="I62" s="41"/>
      <c r="J62" s="41"/>
      <c r="K62" s="41"/>
      <c r="L62" s="42"/>
    </row>
    <row r="63" spans="1:12" ht="22.5" customHeight="1" x14ac:dyDescent="0.3">
      <c r="A63" s="26"/>
      <c r="B63" s="27"/>
      <c r="C63" s="40"/>
      <c r="D63" s="85"/>
      <c r="E63" s="41"/>
      <c r="F63" s="41"/>
      <c r="G63" s="41"/>
      <c r="H63" s="41"/>
      <c r="I63" s="41"/>
      <c r="J63" s="41"/>
      <c r="K63" s="41"/>
      <c r="L63" s="42"/>
    </row>
    <row r="64" spans="1:12" ht="22.5" customHeight="1" x14ac:dyDescent="0.3">
      <c r="A64" s="26"/>
      <c r="B64" s="27"/>
      <c r="C64" s="40"/>
      <c r="D64" s="85"/>
      <c r="E64" s="41"/>
      <c r="F64" s="41"/>
      <c r="G64" s="41"/>
      <c r="H64" s="41"/>
      <c r="I64" s="41"/>
      <c r="J64" s="41"/>
      <c r="K64" s="41"/>
      <c r="L64" s="42"/>
    </row>
    <row r="65" spans="1:12" ht="22.5" customHeight="1" x14ac:dyDescent="0.3">
      <c r="A65" s="26"/>
      <c r="B65" s="27"/>
      <c r="C65" s="40"/>
      <c r="D65" s="85"/>
      <c r="E65" s="41"/>
      <c r="F65" s="41"/>
      <c r="G65" s="41"/>
      <c r="H65" s="41"/>
      <c r="I65" s="41"/>
      <c r="J65" s="41"/>
      <c r="K65" s="41"/>
      <c r="L65" s="42"/>
    </row>
    <row r="66" spans="1:12" ht="22.5" customHeight="1" x14ac:dyDescent="0.3">
      <c r="A66" s="26"/>
      <c r="B66" s="27"/>
      <c r="C66" s="40"/>
      <c r="D66" s="85"/>
      <c r="E66" s="41"/>
      <c r="F66" s="41"/>
      <c r="G66" s="41"/>
      <c r="H66" s="41"/>
      <c r="I66" s="41"/>
      <c r="J66" s="41"/>
      <c r="K66" s="41"/>
      <c r="L66" s="42"/>
    </row>
    <row r="67" spans="1:12" ht="22.5" customHeight="1" x14ac:dyDescent="0.3">
      <c r="A67" s="43"/>
      <c r="B67" s="44"/>
      <c r="C67" s="108"/>
      <c r="D67" s="105"/>
      <c r="E67" s="45"/>
      <c r="F67" s="45"/>
      <c r="G67" s="45"/>
      <c r="H67" s="45"/>
      <c r="I67" s="45"/>
      <c r="J67" s="45"/>
      <c r="K67" s="45"/>
      <c r="L67" s="46"/>
    </row>
  </sheetData>
  <mergeCells count="1">
    <mergeCell ref="A1:C1"/>
  </mergeCells>
  <phoneticPr fontId="25"/>
  <conditionalFormatting sqref="A58:D58">
    <cfRule type="expression" dxfId="51" priority="5">
      <formula>MONTH(A58)&lt;&gt;MONTH($A$1)</formula>
    </cfRule>
    <cfRule type="expression" dxfId="50" priority="6">
      <formula>OR(WEEKDAY(A58,1)=1,WEEKDAY(A58,1)=7)</formula>
    </cfRule>
  </conditionalFormatting>
  <conditionalFormatting sqref="A6:L6">
    <cfRule type="expression" dxfId="49" priority="3">
      <formula>MONTH(A6)&lt;&gt;MONTH($A$1)</formula>
    </cfRule>
    <cfRule type="expression" dxfId="48" priority="4">
      <formula>OR(WEEKDAY(A6,1)=1,WEEKDAY(A6,1)=7)</formula>
    </cfRule>
  </conditionalFormatting>
  <conditionalFormatting sqref="A16:L16 A28:L28 A38:L38 A48:L48">
    <cfRule type="expression" dxfId="47" priority="1">
      <formula>MONTH(A16)&lt;&gt;MONTH($A$1)</formula>
    </cfRule>
    <cfRule type="expression" dxfId="46" priority="2">
      <formula>OR(WEEKDAY(A16,1)=1,WEEKDAY(A16,1)=7)</formula>
    </cfRule>
  </conditionalFormatting>
  <printOptions horizontalCentered="1"/>
  <pageMargins left="0.5" right="0.5" top="0.25" bottom="0.25" header="0.25" footer="0.25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B8C5E-41DE-4E56-A11A-CE92DB06CBC1}">
  <sheetPr>
    <pageSetUpPr fitToPage="1"/>
  </sheetPr>
  <dimension ref="A1:AC67"/>
  <sheetViews>
    <sheetView showGridLines="0" view="pageBreakPreview" zoomScale="55" zoomScaleNormal="40" zoomScaleSheetLayoutView="55" workbookViewId="0">
      <pane ySplit="5" topLeftCell="A7" activePane="bottomLeft" state="frozen"/>
      <selection pane="bottomLeft" activeCell="G3" sqref="G3"/>
    </sheetView>
  </sheetViews>
  <sheetFormatPr defaultColWidth="22.453125" defaultRowHeight="14.4" x14ac:dyDescent="0.3"/>
  <cols>
    <col min="2" max="3" width="22.7265625" customWidth="1"/>
    <col min="4" max="4" width="22.7265625" hidden="1" customWidth="1"/>
    <col min="5" max="5" width="22.7265625" customWidth="1"/>
    <col min="6" max="6" width="22.7265625" hidden="1" customWidth="1"/>
    <col min="7" max="12" width="22.7265625" customWidth="1"/>
    <col min="13" max="16384" width="22.453125" style="17"/>
  </cols>
  <sheetData>
    <row r="1" spans="1:29" s="14" customFormat="1" ht="60" customHeight="1" thickBot="1" x14ac:dyDescent="1.2">
      <c r="A1" s="118">
        <f>DATE('R6.9'!Q8,'R6.9'!Q10+4,1)</f>
        <v>45658</v>
      </c>
      <c r="B1" s="118"/>
      <c r="C1" s="118"/>
      <c r="D1" s="75"/>
      <c r="E1" s="66"/>
      <c r="F1" s="66"/>
      <c r="G1" s="66"/>
      <c r="H1" s="66"/>
      <c r="I1" s="66"/>
      <c r="J1" s="66"/>
      <c r="K1" s="66"/>
      <c r="L1" s="67" t="s">
        <v>23</v>
      </c>
    </row>
    <row r="2" spans="1:29" s="70" customFormat="1" ht="36.75" customHeight="1" thickBot="1" x14ac:dyDescent="0.35">
      <c r="A2" s="71"/>
      <c r="B2" s="71"/>
      <c r="C2" s="98" t="s">
        <v>24</v>
      </c>
      <c r="D2" s="98"/>
      <c r="E2" s="98" t="s">
        <v>71</v>
      </c>
      <c r="F2" s="98"/>
      <c r="G2" s="71" t="s">
        <v>48</v>
      </c>
      <c r="H2" s="71" t="s">
        <v>25</v>
      </c>
      <c r="I2" s="71" t="s">
        <v>26</v>
      </c>
      <c r="J2" s="71" t="s">
        <v>75</v>
      </c>
      <c r="K2" s="71" t="s">
        <v>73</v>
      </c>
      <c r="L2" s="71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9" s="70" customFormat="1" ht="36.75" customHeight="1" thickBot="1" x14ac:dyDescent="0.35">
      <c r="A3" s="72"/>
      <c r="B3" s="72"/>
      <c r="C3" s="99" t="s">
        <v>27</v>
      </c>
      <c r="D3" s="99"/>
      <c r="E3" s="99" t="s">
        <v>72</v>
      </c>
      <c r="F3" s="99"/>
      <c r="G3" s="72" t="s">
        <v>542</v>
      </c>
      <c r="H3" s="72" t="s">
        <v>28</v>
      </c>
      <c r="I3" s="72" t="s">
        <v>29</v>
      </c>
      <c r="J3" s="72" t="s">
        <v>340</v>
      </c>
      <c r="K3" s="72" t="s">
        <v>74</v>
      </c>
      <c r="L3" s="72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9" s="70" customFormat="1" ht="29.25" customHeight="1" x14ac:dyDescent="0.3">
      <c r="A4" s="24"/>
      <c r="B4" s="24"/>
      <c r="C4" s="100" t="s">
        <v>30</v>
      </c>
      <c r="D4" s="100"/>
      <c r="E4" s="100" t="s">
        <v>30</v>
      </c>
      <c r="F4" s="100"/>
      <c r="G4" s="25" t="s">
        <v>157</v>
      </c>
      <c r="H4" s="25" t="s">
        <v>30</v>
      </c>
      <c r="I4" s="25" t="s">
        <v>30</v>
      </c>
      <c r="J4" s="25" t="s">
        <v>30</v>
      </c>
      <c r="K4" s="24" t="s">
        <v>30</v>
      </c>
      <c r="L4" s="25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9" s="20" customFormat="1" ht="29.25" customHeight="1" x14ac:dyDescent="0.35">
      <c r="A5" s="59">
        <v>45536</v>
      </c>
      <c r="B5" s="60">
        <v>45537</v>
      </c>
      <c r="C5" s="101">
        <v>45538</v>
      </c>
      <c r="D5" s="101"/>
      <c r="E5" s="101">
        <v>45538</v>
      </c>
      <c r="F5" s="101"/>
      <c r="G5" s="60">
        <v>45538</v>
      </c>
      <c r="H5" s="60">
        <v>45539</v>
      </c>
      <c r="I5" s="60">
        <v>45540</v>
      </c>
      <c r="J5" s="60">
        <v>45540</v>
      </c>
      <c r="K5" s="60">
        <v>45541</v>
      </c>
      <c r="L5" s="61">
        <v>45542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9" s="15" customFormat="1" ht="38.4" x14ac:dyDescent="0.3">
      <c r="A6" s="47">
        <f>$A$1-(WEEKDAY($A$1,1)-(開始_日-2))-IF((WEEKDAY($A$1,1)-(開始_日-2))&lt;=0,7,0)+1</f>
        <v>45655</v>
      </c>
      <c r="B6" s="48">
        <f>A6+1</f>
        <v>45656</v>
      </c>
      <c r="C6" s="103">
        <f>B6+1</f>
        <v>45657</v>
      </c>
      <c r="D6" s="104"/>
      <c r="E6" s="106">
        <f>B6+1</f>
        <v>45657</v>
      </c>
      <c r="F6" s="104"/>
      <c r="G6" s="55">
        <f>B6+1</f>
        <v>45657</v>
      </c>
      <c r="H6" s="54">
        <f>C6+1</f>
        <v>45658</v>
      </c>
      <c r="I6" s="55">
        <f>H6+1</f>
        <v>45659</v>
      </c>
      <c r="J6" s="55">
        <f>H6+1</f>
        <v>45659</v>
      </c>
      <c r="K6" s="48">
        <f>I6+1</f>
        <v>45660</v>
      </c>
      <c r="L6" s="49">
        <f t="shared" ref="L6" si="0">K6+1</f>
        <v>45661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 s="15" customFormat="1" ht="22.5" customHeight="1" x14ac:dyDescent="0.3">
      <c r="A7" s="26"/>
      <c r="B7" s="27"/>
      <c r="C7" s="28"/>
      <c r="D7" s="85"/>
      <c r="E7" s="28"/>
      <c r="F7" s="85"/>
      <c r="G7" s="28"/>
      <c r="H7" s="29" t="s">
        <v>390</v>
      </c>
      <c r="I7" s="28" t="s">
        <v>390</v>
      </c>
      <c r="J7" s="28" t="s">
        <v>390</v>
      </c>
      <c r="K7" s="29" t="s">
        <v>390</v>
      </c>
      <c r="L7" s="3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9" s="16" customFormat="1" ht="22.5" customHeight="1" x14ac:dyDescent="0.3">
      <c r="A8" s="26"/>
      <c r="B8" s="27"/>
      <c r="C8" s="28"/>
      <c r="D8" s="85"/>
      <c r="E8" s="28"/>
      <c r="F8" s="85"/>
      <c r="G8" s="28"/>
      <c r="H8" s="29"/>
      <c r="I8" s="28"/>
      <c r="J8" s="28"/>
      <c r="K8" s="29"/>
      <c r="L8" s="30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5"/>
    </row>
    <row r="9" spans="1:29" s="15" customFormat="1" ht="22.5" customHeight="1" x14ac:dyDescent="0.3">
      <c r="A9" s="26"/>
      <c r="B9" s="27"/>
      <c r="C9" s="28"/>
      <c r="D9" s="85"/>
      <c r="E9" s="28"/>
      <c r="F9" s="85"/>
      <c r="G9" s="28"/>
      <c r="H9" s="29"/>
      <c r="I9" s="28"/>
      <c r="J9" s="28"/>
      <c r="K9" s="29"/>
      <c r="L9" s="30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9" s="15" customFormat="1" ht="22.5" customHeight="1" x14ac:dyDescent="0.3">
      <c r="A10" s="26"/>
      <c r="B10" s="27"/>
      <c r="C10" s="28"/>
      <c r="D10" s="85"/>
      <c r="E10" s="28"/>
      <c r="F10" s="85"/>
      <c r="G10" s="28"/>
      <c r="H10" s="29"/>
      <c r="I10" s="28"/>
      <c r="J10" s="28"/>
      <c r="K10" s="29"/>
      <c r="L10" s="30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9" s="15" customFormat="1" ht="22.5" customHeight="1" x14ac:dyDescent="0.3">
      <c r="A11" s="26"/>
      <c r="B11" s="27"/>
      <c r="C11" s="28"/>
      <c r="D11" s="85"/>
      <c r="E11" s="28"/>
      <c r="F11" s="85"/>
      <c r="G11" s="28"/>
      <c r="H11" s="29"/>
      <c r="I11" s="28"/>
      <c r="J11" s="28"/>
      <c r="K11" s="29"/>
      <c r="L11" s="30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9" s="15" customFormat="1" ht="22.5" customHeight="1" x14ac:dyDescent="0.3">
      <c r="A12" s="26"/>
      <c r="B12" s="27"/>
      <c r="C12" s="28"/>
      <c r="D12" s="85"/>
      <c r="E12" s="28"/>
      <c r="F12" s="85"/>
      <c r="G12" s="28"/>
      <c r="H12" s="29"/>
      <c r="I12" s="28"/>
      <c r="J12" s="28"/>
      <c r="K12" s="29"/>
      <c r="L12" s="30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9" s="15" customFormat="1" ht="22.5" customHeight="1" x14ac:dyDescent="0.3">
      <c r="A13" s="26"/>
      <c r="B13" s="27"/>
      <c r="C13" s="28"/>
      <c r="D13" s="85"/>
      <c r="E13" s="28"/>
      <c r="F13" s="85"/>
      <c r="G13" s="28"/>
      <c r="H13" s="29"/>
      <c r="I13" s="28"/>
      <c r="J13" s="28"/>
      <c r="K13" s="29"/>
      <c r="L13" s="30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9" s="16" customFormat="1" ht="22.5" customHeight="1" x14ac:dyDescent="0.3">
      <c r="A14" s="26"/>
      <c r="B14" s="27"/>
      <c r="C14" s="28"/>
      <c r="D14" s="85"/>
      <c r="E14" s="28"/>
      <c r="F14" s="85"/>
      <c r="G14" s="28"/>
      <c r="H14" s="29"/>
      <c r="I14" s="28"/>
      <c r="J14" s="28"/>
      <c r="K14" s="29"/>
      <c r="L14" s="30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5"/>
    </row>
    <row r="15" spans="1:29" s="15" customFormat="1" ht="22.5" customHeight="1" x14ac:dyDescent="0.3">
      <c r="A15" s="34"/>
      <c r="B15" s="35"/>
      <c r="C15" s="36"/>
      <c r="D15" s="86"/>
      <c r="E15" s="36"/>
      <c r="F15" s="86"/>
      <c r="G15" s="36"/>
      <c r="H15" s="37"/>
      <c r="I15" s="36"/>
      <c r="J15" s="36"/>
      <c r="K15" s="37"/>
      <c r="L15" s="3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9" s="15" customFormat="1" ht="38.4" x14ac:dyDescent="0.3">
      <c r="A16" s="53">
        <f>L6+1</f>
        <v>45662</v>
      </c>
      <c r="B16" s="54">
        <f t="shared" ref="B16:L16" si="1">A16+1</f>
        <v>45663</v>
      </c>
      <c r="C16" s="89">
        <f t="shared" si="1"/>
        <v>45664</v>
      </c>
      <c r="D16" s="90"/>
      <c r="E16" s="107">
        <f t="shared" ref="E16" si="2">B16+1</f>
        <v>45664</v>
      </c>
      <c r="F16" s="90"/>
      <c r="G16" s="55">
        <f t="shared" ref="G16:H16" si="3">B16+1</f>
        <v>45664</v>
      </c>
      <c r="H16" s="54">
        <f t="shared" si="3"/>
        <v>45665</v>
      </c>
      <c r="I16" s="55">
        <f t="shared" ref="I16" si="4">H16+1</f>
        <v>45666</v>
      </c>
      <c r="J16" s="55">
        <f t="shared" ref="J16" si="5">H16+1</f>
        <v>45666</v>
      </c>
      <c r="K16" s="48">
        <f>I16+1</f>
        <v>45667</v>
      </c>
      <c r="L16" s="49">
        <f t="shared" si="1"/>
        <v>45668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9" s="15" customFormat="1" ht="22.5" customHeight="1" x14ac:dyDescent="0.3">
      <c r="A17" s="26"/>
      <c r="B17" s="27"/>
      <c r="C17" s="28" t="s">
        <v>472</v>
      </c>
      <c r="D17" s="85"/>
      <c r="E17" s="28" t="s">
        <v>482</v>
      </c>
      <c r="F17" s="85"/>
      <c r="G17" s="28" t="s">
        <v>472</v>
      </c>
      <c r="H17" s="29" t="s">
        <v>472</v>
      </c>
      <c r="I17" s="28" t="s">
        <v>510</v>
      </c>
      <c r="J17" s="28" t="s">
        <v>472</v>
      </c>
      <c r="K17" s="29" t="s">
        <v>531</v>
      </c>
      <c r="L17" s="30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9" s="15" customFormat="1" ht="22.5" customHeight="1" x14ac:dyDescent="0.3">
      <c r="A18" s="26"/>
      <c r="B18" s="27"/>
      <c r="C18" s="28"/>
      <c r="D18" s="85"/>
      <c r="E18" s="28" t="s">
        <v>80</v>
      </c>
      <c r="F18" s="85"/>
      <c r="G18" s="28"/>
      <c r="H18" s="29"/>
      <c r="I18" s="28" t="s">
        <v>31</v>
      </c>
      <c r="J18" s="28"/>
      <c r="K18" s="29"/>
      <c r="L18" s="30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9" s="15" customFormat="1" ht="22.5" customHeight="1" x14ac:dyDescent="0.3">
      <c r="A19" s="26"/>
      <c r="B19" s="27"/>
      <c r="C19" s="28"/>
      <c r="D19" s="85"/>
      <c r="E19" s="28"/>
      <c r="F19" s="85"/>
      <c r="G19" s="28"/>
      <c r="H19" s="29"/>
      <c r="I19" s="28" t="s">
        <v>21</v>
      </c>
      <c r="J19" s="28"/>
      <c r="K19" s="29"/>
      <c r="L19" s="30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9" s="16" customFormat="1" ht="22.5" customHeight="1" x14ac:dyDescent="0.3">
      <c r="A20" s="26"/>
      <c r="B20" s="27"/>
      <c r="C20" s="28"/>
      <c r="D20" s="85"/>
      <c r="E20" s="28"/>
      <c r="F20" s="85"/>
      <c r="G20" s="28"/>
      <c r="H20" s="29"/>
      <c r="I20" s="28" t="s">
        <v>78</v>
      </c>
      <c r="J20" s="28"/>
      <c r="K20" s="29"/>
      <c r="L20" s="30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5"/>
    </row>
    <row r="21" spans="1:29" s="15" customFormat="1" ht="22.5" customHeight="1" x14ac:dyDescent="0.3">
      <c r="A21" s="26"/>
      <c r="B21" s="27"/>
      <c r="C21" s="28"/>
      <c r="D21" s="85"/>
      <c r="E21" s="28"/>
      <c r="F21" s="85"/>
      <c r="G21" s="28"/>
      <c r="H21" s="29"/>
      <c r="I21" s="28" t="s">
        <v>21</v>
      </c>
      <c r="J21" s="28"/>
      <c r="K21" s="29"/>
      <c r="L21" s="30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9" s="15" customFormat="1" ht="22.5" customHeight="1" x14ac:dyDescent="0.3">
      <c r="A22" s="26"/>
      <c r="B22" s="27"/>
      <c r="C22" s="28"/>
      <c r="D22" s="85"/>
      <c r="E22" s="28" t="s">
        <v>483</v>
      </c>
      <c r="F22" s="85"/>
      <c r="G22" s="28"/>
      <c r="H22" s="29"/>
      <c r="I22" s="28" t="s">
        <v>32</v>
      </c>
      <c r="J22" s="28"/>
      <c r="K22" s="29"/>
      <c r="L22" s="30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9" s="15" customFormat="1" ht="22.5" customHeight="1" x14ac:dyDescent="0.3">
      <c r="A23" s="26"/>
      <c r="B23" s="27"/>
      <c r="C23" s="28"/>
      <c r="D23" s="85"/>
      <c r="E23" s="28" t="s">
        <v>484</v>
      </c>
      <c r="F23" s="85"/>
      <c r="G23" s="28"/>
      <c r="H23" s="29"/>
      <c r="I23" s="28"/>
      <c r="J23" s="28"/>
      <c r="K23" s="29"/>
      <c r="L23" s="30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9" s="15" customFormat="1" ht="22.5" customHeight="1" x14ac:dyDescent="0.3">
      <c r="A24" s="26"/>
      <c r="B24" s="27"/>
      <c r="C24" s="28"/>
      <c r="D24" s="85"/>
      <c r="E24" s="28"/>
      <c r="F24" s="85"/>
      <c r="G24" s="28"/>
      <c r="H24" s="29"/>
      <c r="I24" s="28"/>
      <c r="J24" s="28"/>
      <c r="K24" s="29"/>
      <c r="L24" s="30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9" s="15" customFormat="1" ht="22.5" customHeight="1" x14ac:dyDescent="0.3">
      <c r="A25" s="26"/>
      <c r="B25" s="27"/>
      <c r="C25" s="28"/>
      <c r="D25" s="85"/>
      <c r="E25" s="28"/>
      <c r="F25" s="85"/>
      <c r="G25" s="28"/>
      <c r="H25" s="29"/>
      <c r="I25" s="28"/>
      <c r="J25" s="28"/>
      <c r="K25" s="29"/>
      <c r="L25" s="30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9" s="15" customFormat="1" ht="22.5" customHeight="1" x14ac:dyDescent="0.3">
      <c r="A26" s="26"/>
      <c r="B26" s="27"/>
      <c r="C26" s="28"/>
      <c r="D26" s="85"/>
      <c r="E26" s="28"/>
      <c r="F26" s="85"/>
      <c r="G26" s="28"/>
      <c r="H26" s="29"/>
      <c r="I26" s="28"/>
      <c r="J26" s="28"/>
      <c r="K26" s="29"/>
      <c r="L26" s="30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9" s="15" customFormat="1" ht="22.5" customHeight="1" x14ac:dyDescent="0.3">
      <c r="A27" s="34"/>
      <c r="B27" s="35"/>
      <c r="C27" s="36"/>
      <c r="D27" s="86"/>
      <c r="E27" s="36"/>
      <c r="F27" s="86"/>
      <c r="G27" s="36"/>
      <c r="H27" s="37"/>
      <c r="I27" s="36"/>
      <c r="J27" s="36"/>
      <c r="K27" s="37"/>
      <c r="L27" s="38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9" s="15" customFormat="1" ht="38.4" x14ac:dyDescent="0.3">
      <c r="A28" s="53">
        <f>L16+1</f>
        <v>45669</v>
      </c>
      <c r="B28" s="54">
        <f t="shared" ref="B28:L28" si="6">A28+1</f>
        <v>45670</v>
      </c>
      <c r="C28" s="89">
        <f t="shared" si="6"/>
        <v>45671</v>
      </c>
      <c r="D28" s="90"/>
      <c r="E28" s="107">
        <f t="shared" ref="E28" si="7">B28+1</f>
        <v>45671</v>
      </c>
      <c r="F28" s="90"/>
      <c r="G28" s="55">
        <f t="shared" ref="G28:H28" si="8">B28+1</f>
        <v>45671</v>
      </c>
      <c r="H28" s="54">
        <f t="shared" si="8"/>
        <v>45672</v>
      </c>
      <c r="I28" s="55">
        <f t="shared" ref="I28" si="9">H28+1</f>
        <v>45673</v>
      </c>
      <c r="J28" s="55">
        <f t="shared" ref="J28" si="10">H28+1</f>
        <v>45673</v>
      </c>
      <c r="K28" s="48">
        <f>I28+1</f>
        <v>45674</v>
      </c>
      <c r="L28" s="49">
        <f t="shared" si="6"/>
        <v>45675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9" s="16" customFormat="1" ht="22.5" customHeight="1" x14ac:dyDescent="0.3">
      <c r="A29" s="26"/>
      <c r="B29" s="27"/>
      <c r="C29" s="28" t="s">
        <v>473</v>
      </c>
      <c r="D29" s="85"/>
      <c r="E29" s="28" t="s">
        <v>485</v>
      </c>
      <c r="F29" s="85"/>
      <c r="G29" s="28" t="s">
        <v>541</v>
      </c>
      <c r="H29" s="29" t="s">
        <v>450</v>
      </c>
      <c r="I29" s="28" t="s">
        <v>195</v>
      </c>
      <c r="J29" s="28" t="s">
        <v>521</v>
      </c>
      <c r="K29" s="29" t="s">
        <v>532</v>
      </c>
      <c r="L29" s="30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5"/>
    </row>
    <row r="30" spans="1:29" s="15" customFormat="1" ht="22.5" customHeight="1" x14ac:dyDescent="0.3">
      <c r="A30" s="26"/>
      <c r="B30" s="27"/>
      <c r="C30" s="28" t="s">
        <v>474</v>
      </c>
      <c r="D30" s="85"/>
      <c r="E30" s="28" t="s">
        <v>80</v>
      </c>
      <c r="F30" s="85"/>
      <c r="G30" s="28" t="s">
        <v>48</v>
      </c>
      <c r="H30" s="29" t="s">
        <v>451</v>
      </c>
      <c r="I30" s="28" t="s">
        <v>31</v>
      </c>
      <c r="J30" s="28" t="s">
        <v>522</v>
      </c>
      <c r="K30" s="29" t="s">
        <v>66</v>
      </c>
      <c r="L30" s="30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9" s="15" customFormat="1" ht="22.5" customHeight="1" x14ac:dyDescent="0.3">
      <c r="A31" s="26"/>
      <c r="B31" s="27"/>
      <c r="C31" s="28" t="s">
        <v>43</v>
      </c>
      <c r="D31" s="85"/>
      <c r="E31" s="28" t="s">
        <v>41</v>
      </c>
      <c r="F31" s="85"/>
      <c r="G31" s="28" t="s">
        <v>81</v>
      </c>
      <c r="H31" s="29" t="s">
        <v>125</v>
      </c>
      <c r="I31" s="28" t="s">
        <v>196</v>
      </c>
      <c r="J31" s="28" t="s">
        <v>523</v>
      </c>
      <c r="K31" s="29" t="s">
        <v>411</v>
      </c>
      <c r="L31" s="30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9" s="15" customFormat="1" ht="22.5" customHeight="1" x14ac:dyDescent="0.3">
      <c r="A32" s="26"/>
      <c r="B32" s="27"/>
      <c r="C32" s="28" t="s">
        <v>475</v>
      </c>
      <c r="D32" s="85"/>
      <c r="E32" s="28" t="s">
        <v>486</v>
      </c>
      <c r="F32" s="85"/>
      <c r="G32" s="28" t="s">
        <v>498</v>
      </c>
      <c r="H32" s="29" t="s">
        <v>504</v>
      </c>
      <c r="I32" s="28" t="s">
        <v>511</v>
      </c>
      <c r="J32" s="28" t="s">
        <v>524</v>
      </c>
      <c r="K32" s="29" t="s">
        <v>533</v>
      </c>
      <c r="L32" s="30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9" s="15" customFormat="1" ht="22.5" customHeight="1" x14ac:dyDescent="0.3">
      <c r="A33" s="26"/>
      <c r="B33" s="27"/>
      <c r="C33" s="28" t="s">
        <v>22</v>
      </c>
      <c r="D33" s="85"/>
      <c r="E33" s="28"/>
      <c r="F33" s="85"/>
      <c r="G33" s="28" t="s">
        <v>33</v>
      </c>
      <c r="H33" s="29" t="s">
        <v>22</v>
      </c>
      <c r="I33" s="28" t="s">
        <v>22</v>
      </c>
      <c r="J33" s="28" t="s">
        <v>35</v>
      </c>
      <c r="K33" s="29" t="s">
        <v>33</v>
      </c>
      <c r="L33" s="30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9" s="15" customFormat="1" ht="22.5" customHeight="1" x14ac:dyDescent="0.3">
      <c r="A34" s="26"/>
      <c r="B34" s="27"/>
      <c r="C34" s="28" t="s">
        <v>64</v>
      </c>
      <c r="D34" s="85"/>
      <c r="E34" s="28" t="s">
        <v>487</v>
      </c>
      <c r="F34" s="85"/>
      <c r="G34" s="28" t="s">
        <v>499</v>
      </c>
      <c r="H34" s="29" t="s">
        <v>453</v>
      </c>
      <c r="I34" s="28" t="s">
        <v>104</v>
      </c>
      <c r="J34" s="28" t="s">
        <v>525</v>
      </c>
      <c r="K34" s="29" t="s">
        <v>534</v>
      </c>
      <c r="L34" s="30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9" s="16" customFormat="1" ht="22.5" customHeight="1" x14ac:dyDescent="0.3">
      <c r="A35" s="26"/>
      <c r="B35" s="27"/>
      <c r="C35" s="28"/>
      <c r="D35" s="85"/>
      <c r="E35" s="28"/>
      <c r="F35" s="85"/>
      <c r="G35" s="28"/>
      <c r="H35" s="29"/>
      <c r="I35" s="28"/>
      <c r="J35" s="28"/>
      <c r="K35" s="29"/>
      <c r="L35" s="30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5"/>
    </row>
    <row r="36" spans="1:29" ht="22.5" customHeight="1" x14ac:dyDescent="0.3">
      <c r="A36" s="26"/>
      <c r="B36" s="27"/>
      <c r="C36" s="28"/>
      <c r="D36" s="85"/>
      <c r="E36" s="28"/>
      <c r="F36" s="85"/>
      <c r="G36" s="28"/>
      <c r="H36" s="29"/>
      <c r="I36" s="28"/>
      <c r="J36" s="28"/>
      <c r="K36" s="29"/>
      <c r="L36" s="30"/>
    </row>
    <row r="37" spans="1:29" ht="22.5" customHeight="1" x14ac:dyDescent="0.3">
      <c r="A37" s="34"/>
      <c r="B37" s="35"/>
      <c r="C37" s="36"/>
      <c r="D37" s="86"/>
      <c r="E37" s="36"/>
      <c r="F37" s="86"/>
      <c r="G37" s="36"/>
      <c r="H37" s="37"/>
      <c r="I37" s="36"/>
      <c r="J37" s="36"/>
      <c r="K37" s="37"/>
      <c r="L37" s="38"/>
    </row>
    <row r="38" spans="1:29" ht="38.4" x14ac:dyDescent="0.3">
      <c r="A38" s="53">
        <f>L28+1</f>
        <v>45676</v>
      </c>
      <c r="B38" s="54">
        <f t="shared" ref="B38:L38" si="11">A38+1</f>
        <v>45677</v>
      </c>
      <c r="C38" s="89">
        <f t="shared" si="11"/>
        <v>45678</v>
      </c>
      <c r="D38" s="90"/>
      <c r="E38" s="107">
        <f t="shared" ref="E38" si="12">B38+1</f>
        <v>45678</v>
      </c>
      <c r="F38" s="90"/>
      <c r="G38" s="55">
        <f t="shared" ref="G38:H38" si="13">B38+1</f>
        <v>45678</v>
      </c>
      <c r="H38" s="54">
        <f t="shared" si="13"/>
        <v>45679</v>
      </c>
      <c r="I38" s="55">
        <f t="shared" ref="I38" si="14">H38+1</f>
        <v>45680</v>
      </c>
      <c r="J38" s="55">
        <f t="shared" ref="J38" si="15">H38+1</f>
        <v>45680</v>
      </c>
      <c r="K38" s="48">
        <f>I38+1</f>
        <v>45681</v>
      </c>
      <c r="L38" s="49">
        <f t="shared" si="11"/>
        <v>45682</v>
      </c>
    </row>
    <row r="39" spans="1:29" ht="22.5" customHeight="1" x14ac:dyDescent="0.3">
      <c r="A39" s="26"/>
      <c r="B39" s="27"/>
      <c r="C39" s="28" t="s">
        <v>476</v>
      </c>
      <c r="D39" s="85"/>
      <c r="E39" s="28" t="s">
        <v>488</v>
      </c>
      <c r="F39" s="85"/>
      <c r="G39" s="28" t="s">
        <v>320</v>
      </c>
      <c r="H39" s="29" t="s">
        <v>505</v>
      </c>
      <c r="I39" s="28" t="s">
        <v>512</v>
      </c>
      <c r="J39" s="28" t="s">
        <v>526</v>
      </c>
      <c r="K39" s="29" t="s">
        <v>535</v>
      </c>
      <c r="L39" s="30"/>
    </row>
    <row r="40" spans="1:29" ht="22.5" customHeight="1" x14ac:dyDescent="0.3">
      <c r="A40" s="26"/>
      <c r="B40" s="27"/>
      <c r="C40" s="28" t="s">
        <v>477</v>
      </c>
      <c r="D40" s="85"/>
      <c r="E40" s="28" t="s">
        <v>489</v>
      </c>
      <c r="F40" s="85"/>
      <c r="G40" s="28" t="s">
        <v>73</v>
      </c>
      <c r="H40" s="29" t="s">
        <v>66</v>
      </c>
      <c r="I40" s="28" t="s">
        <v>513</v>
      </c>
      <c r="J40" s="28" t="s">
        <v>124</v>
      </c>
      <c r="K40" s="29" t="s">
        <v>39</v>
      </c>
      <c r="L40" s="30"/>
    </row>
    <row r="41" spans="1:29" s="15" customFormat="1" ht="22.5" customHeight="1" x14ac:dyDescent="0.3">
      <c r="A41" s="26"/>
      <c r="B41" s="27"/>
      <c r="C41" s="28" t="s">
        <v>478</v>
      </c>
      <c r="D41" s="85"/>
      <c r="E41" s="28" t="s">
        <v>490</v>
      </c>
      <c r="F41" s="85"/>
      <c r="G41" s="28" t="s">
        <v>21</v>
      </c>
      <c r="H41" s="29" t="s">
        <v>369</v>
      </c>
      <c r="I41" s="28" t="s">
        <v>514</v>
      </c>
      <c r="J41" s="28" t="s">
        <v>120</v>
      </c>
      <c r="K41" s="29" t="s">
        <v>231</v>
      </c>
      <c r="L41" s="30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9" ht="22.5" customHeight="1" x14ac:dyDescent="0.3">
      <c r="A42" s="26"/>
      <c r="B42" s="27"/>
      <c r="C42" s="28" t="s">
        <v>479</v>
      </c>
      <c r="D42" s="85"/>
      <c r="E42" s="28" t="s">
        <v>491</v>
      </c>
      <c r="F42" s="85"/>
      <c r="G42" s="28" t="s">
        <v>132</v>
      </c>
      <c r="H42" s="29" t="s">
        <v>370</v>
      </c>
      <c r="I42" s="28" t="s">
        <v>515</v>
      </c>
      <c r="J42" s="28" t="s">
        <v>527</v>
      </c>
      <c r="K42" s="29" t="s">
        <v>536</v>
      </c>
      <c r="L42" s="30"/>
    </row>
    <row r="43" spans="1:29" ht="22.5" customHeight="1" x14ac:dyDescent="0.3">
      <c r="A43" s="26"/>
      <c r="B43" s="27"/>
      <c r="C43" s="28" t="s">
        <v>58</v>
      </c>
      <c r="D43" s="85"/>
      <c r="E43" s="28" t="s">
        <v>492</v>
      </c>
      <c r="F43" s="85"/>
      <c r="G43" s="28" t="s">
        <v>35</v>
      </c>
      <c r="H43" s="29"/>
      <c r="I43" s="28" t="s">
        <v>22</v>
      </c>
      <c r="J43" s="28" t="s">
        <v>528</v>
      </c>
      <c r="K43" s="29" t="s">
        <v>22</v>
      </c>
      <c r="L43" s="30"/>
    </row>
    <row r="44" spans="1:29" ht="22.5" customHeight="1" x14ac:dyDescent="0.3">
      <c r="A44" s="26"/>
      <c r="B44" s="27"/>
      <c r="C44" s="28" t="s">
        <v>480</v>
      </c>
      <c r="D44" s="85"/>
      <c r="E44" s="28" t="s">
        <v>493</v>
      </c>
      <c r="F44" s="85"/>
      <c r="G44" s="28" t="s">
        <v>115</v>
      </c>
      <c r="H44" s="29" t="s">
        <v>371</v>
      </c>
      <c r="I44" s="28" t="s">
        <v>516</v>
      </c>
      <c r="J44" s="28" t="s">
        <v>529</v>
      </c>
      <c r="K44" s="29" t="s">
        <v>537</v>
      </c>
      <c r="L44" s="30"/>
    </row>
    <row r="45" spans="1:29" ht="22.5" customHeight="1" x14ac:dyDescent="0.3">
      <c r="A45" s="26"/>
      <c r="B45" s="27"/>
      <c r="C45" s="28"/>
      <c r="D45" s="85"/>
      <c r="E45" s="28"/>
      <c r="F45" s="85"/>
      <c r="G45" s="28"/>
      <c r="H45" s="29"/>
      <c r="I45" s="28"/>
      <c r="J45" s="28"/>
      <c r="K45" s="29"/>
      <c r="L45" s="30"/>
    </row>
    <row r="46" spans="1:29" ht="22.5" customHeight="1" x14ac:dyDescent="0.3">
      <c r="A46" s="26"/>
      <c r="B46" s="27"/>
      <c r="C46" s="28"/>
      <c r="D46" s="85"/>
      <c r="E46" s="28"/>
      <c r="F46" s="85"/>
      <c r="G46" s="28"/>
      <c r="H46" s="29"/>
      <c r="I46" s="28"/>
      <c r="J46" s="28"/>
      <c r="K46" s="29"/>
      <c r="L46" s="30"/>
    </row>
    <row r="47" spans="1:29" ht="22.5" customHeight="1" x14ac:dyDescent="0.3">
      <c r="A47" s="34"/>
      <c r="B47" s="35"/>
      <c r="C47" s="36"/>
      <c r="D47" s="86"/>
      <c r="E47" s="36"/>
      <c r="F47" s="86"/>
      <c r="G47" s="36"/>
      <c r="H47" s="37"/>
      <c r="I47" s="36"/>
      <c r="J47" s="36"/>
      <c r="K47" s="37"/>
      <c r="L47" s="38"/>
    </row>
    <row r="48" spans="1:29" ht="38.4" x14ac:dyDescent="0.3">
      <c r="A48" s="53">
        <f>L38+1</f>
        <v>45683</v>
      </c>
      <c r="B48" s="54">
        <f t="shared" ref="B48:L48" si="16">A48+1</f>
        <v>45684</v>
      </c>
      <c r="C48" s="89">
        <f t="shared" si="16"/>
        <v>45685</v>
      </c>
      <c r="D48" s="90"/>
      <c r="E48" s="107">
        <f t="shared" ref="E48" si="17">B48+1</f>
        <v>45685</v>
      </c>
      <c r="F48" s="90"/>
      <c r="G48" s="55">
        <f t="shared" ref="G48:H48" si="18">B48+1</f>
        <v>45685</v>
      </c>
      <c r="H48" s="54">
        <f t="shared" si="18"/>
        <v>45686</v>
      </c>
      <c r="I48" s="55">
        <f t="shared" ref="I48" si="19">H48+1</f>
        <v>45687</v>
      </c>
      <c r="J48" s="55">
        <f t="shared" ref="J48" si="20">H48+1</f>
        <v>45687</v>
      </c>
      <c r="K48" s="48">
        <f>I48+1</f>
        <v>45688</v>
      </c>
      <c r="L48" s="49">
        <f t="shared" si="16"/>
        <v>45689</v>
      </c>
    </row>
    <row r="49" spans="1:12" ht="22.5" customHeight="1" x14ac:dyDescent="0.3">
      <c r="A49" s="26"/>
      <c r="B49" s="27"/>
      <c r="C49" s="28" t="s">
        <v>481</v>
      </c>
      <c r="D49" s="85"/>
      <c r="E49" s="28" t="s">
        <v>494</v>
      </c>
      <c r="F49" s="85"/>
      <c r="G49" s="28" t="s">
        <v>500</v>
      </c>
      <c r="H49" s="29" t="s">
        <v>506</v>
      </c>
      <c r="I49" s="28" t="s">
        <v>517</v>
      </c>
      <c r="J49" s="28" t="s">
        <v>481</v>
      </c>
      <c r="K49" s="29" t="s">
        <v>538</v>
      </c>
      <c r="L49" s="30"/>
    </row>
    <row r="50" spans="1:12" ht="22.5" customHeight="1" x14ac:dyDescent="0.3">
      <c r="A50" s="26"/>
      <c r="B50" s="27"/>
      <c r="C50" s="28" t="s">
        <v>26</v>
      </c>
      <c r="D50" s="85"/>
      <c r="E50" s="28"/>
      <c r="F50" s="85"/>
      <c r="G50" s="28" t="s">
        <v>39</v>
      </c>
      <c r="H50" s="29" t="s">
        <v>73</v>
      </c>
      <c r="I50" s="28" t="s">
        <v>518</v>
      </c>
      <c r="J50" s="28" t="s">
        <v>26</v>
      </c>
      <c r="K50" s="29" t="s">
        <v>80</v>
      </c>
      <c r="L50" s="30"/>
    </row>
    <row r="51" spans="1:12" ht="22.5" customHeight="1" x14ac:dyDescent="0.3">
      <c r="A51" s="26"/>
      <c r="B51" s="27"/>
      <c r="C51" s="28" t="s">
        <v>62</v>
      </c>
      <c r="D51" s="85"/>
      <c r="E51" s="28"/>
      <c r="F51" s="85"/>
      <c r="G51" s="28" t="s">
        <v>501</v>
      </c>
      <c r="H51" s="29" t="s">
        <v>507</v>
      </c>
      <c r="I51" s="28" t="s">
        <v>38</v>
      </c>
      <c r="J51" s="28" t="s">
        <v>62</v>
      </c>
      <c r="K51" s="29" t="s">
        <v>38</v>
      </c>
      <c r="L51" s="30"/>
    </row>
    <row r="52" spans="1:12" ht="22.5" customHeight="1" x14ac:dyDescent="0.3">
      <c r="A52" s="26"/>
      <c r="B52" s="27"/>
      <c r="C52" s="28" t="s">
        <v>423</v>
      </c>
      <c r="D52" s="85"/>
      <c r="E52" s="28" t="s">
        <v>495</v>
      </c>
      <c r="F52" s="85"/>
      <c r="G52" s="28" t="s">
        <v>231</v>
      </c>
      <c r="H52" s="29" t="s">
        <v>508</v>
      </c>
      <c r="I52" s="28" t="s">
        <v>519</v>
      </c>
      <c r="J52" s="28" t="s">
        <v>530</v>
      </c>
      <c r="K52" s="29" t="s">
        <v>539</v>
      </c>
      <c r="L52" s="30"/>
    </row>
    <row r="53" spans="1:12" ht="22.5" customHeight="1" x14ac:dyDescent="0.3">
      <c r="A53" s="26"/>
      <c r="B53" s="27"/>
      <c r="C53" s="28" t="s">
        <v>22</v>
      </c>
      <c r="D53" s="85"/>
      <c r="E53" s="28" t="s">
        <v>496</v>
      </c>
      <c r="F53" s="85"/>
      <c r="G53" s="28" t="s">
        <v>502</v>
      </c>
      <c r="H53" s="29"/>
      <c r="I53" s="28" t="s">
        <v>22</v>
      </c>
      <c r="J53" s="28" t="s">
        <v>22</v>
      </c>
      <c r="K53" s="29" t="s">
        <v>22</v>
      </c>
      <c r="L53" s="30"/>
    </row>
    <row r="54" spans="1:12" ht="22.5" customHeight="1" x14ac:dyDescent="0.3">
      <c r="A54" s="26"/>
      <c r="B54" s="27"/>
      <c r="C54" s="28" t="s">
        <v>152</v>
      </c>
      <c r="D54" s="85"/>
      <c r="E54" s="28" t="s">
        <v>497</v>
      </c>
      <c r="F54" s="85"/>
      <c r="G54" s="28" t="s">
        <v>35</v>
      </c>
      <c r="H54" s="29" t="s">
        <v>509</v>
      </c>
      <c r="I54" s="28" t="s">
        <v>520</v>
      </c>
      <c r="J54" s="28" t="s">
        <v>152</v>
      </c>
      <c r="K54" s="29" t="s">
        <v>540</v>
      </c>
      <c r="L54" s="30"/>
    </row>
    <row r="55" spans="1:12" ht="22.5" customHeight="1" x14ac:dyDescent="0.3">
      <c r="A55" s="26"/>
      <c r="B55" s="27"/>
      <c r="C55" s="28"/>
      <c r="D55" s="85"/>
      <c r="E55" s="28"/>
      <c r="F55" s="85"/>
      <c r="G55" s="28" t="s">
        <v>503</v>
      </c>
      <c r="H55" s="29"/>
      <c r="I55" s="28"/>
      <c r="J55" s="28"/>
      <c r="K55" s="29"/>
      <c r="L55" s="30"/>
    </row>
    <row r="56" spans="1:12" ht="22.5" customHeight="1" x14ac:dyDescent="0.3">
      <c r="A56" s="26"/>
      <c r="B56" s="27"/>
      <c r="C56" s="28"/>
      <c r="D56" s="85"/>
      <c r="E56" s="28"/>
      <c r="F56" s="85"/>
      <c r="G56" s="28"/>
      <c r="H56" s="29"/>
      <c r="I56" s="28"/>
      <c r="J56" s="28"/>
      <c r="K56" s="29"/>
      <c r="L56" s="30"/>
    </row>
    <row r="57" spans="1:12" ht="22.5" customHeight="1" x14ac:dyDescent="0.3">
      <c r="A57" s="34"/>
      <c r="B57" s="35"/>
      <c r="C57" s="36"/>
      <c r="D57" s="86"/>
      <c r="E57" s="36"/>
      <c r="F57" s="86"/>
      <c r="G57" s="36"/>
      <c r="H57" s="37"/>
      <c r="I57" s="36"/>
      <c r="J57" s="36"/>
      <c r="K57" s="37"/>
      <c r="L57" s="38"/>
    </row>
    <row r="58" spans="1:12" ht="38.4" x14ac:dyDescent="0.3">
      <c r="A58" s="53">
        <f>L48+1</f>
        <v>45690</v>
      </c>
      <c r="B58" s="54">
        <f>A58+1</f>
        <v>45691</v>
      </c>
      <c r="C58" s="55">
        <f>B58+1</f>
        <v>45692</v>
      </c>
      <c r="D58" s="84"/>
      <c r="E58" s="57" t="s">
        <v>16</v>
      </c>
      <c r="F58" s="57"/>
      <c r="G58" s="57"/>
      <c r="H58" s="57"/>
      <c r="I58" s="57"/>
      <c r="J58" s="57"/>
      <c r="K58" s="57"/>
      <c r="L58" s="58"/>
    </row>
    <row r="59" spans="1:12" ht="22.5" customHeight="1" x14ac:dyDescent="0.3">
      <c r="A59" s="26"/>
      <c r="B59" s="27"/>
      <c r="C59" s="40"/>
      <c r="D59" s="85"/>
      <c r="E59" s="41"/>
      <c r="F59" s="41"/>
      <c r="G59" s="41"/>
      <c r="H59" s="41"/>
      <c r="I59" s="41"/>
      <c r="J59" s="41"/>
      <c r="K59" s="41"/>
      <c r="L59" s="42"/>
    </row>
    <row r="60" spans="1:12" ht="22.5" customHeight="1" x14ac:dyDescent="0.3">
      <c r="A60" s="26"/>
      <c r="B60" s="27"/>
      <c r="C60" s="40"/>
      <c r="D60" s="85"/>
      <c r="E60" s="41"/>
      <c r="F60" s="41"/>
      <c r="G60" s="41"/>
      <c r="H60" s="41"/>
      <c r="I60" s="41"/>
      <c r="J60" s="41"/>
      <c r="K60" s="41"/>
      <c r="L60" s="42"/>
    </row>
    <row r="61" spans="1:12" ht="22.5" customHeight="1" x14ac:dyDescent="0.3">
      <c r="A61" s="26"/>
      <c r="B61" s="27"/>
      <c r="C61" s="40"/>
      <c r="D61" s="85"/>
      <c r="E61" s="41"/>
      <c r="F61" s="41"/>
      <c r="G61" s="41"/>
      <c r="H61" s="41"/>
      <c r="I61" s="41"/>
      <c r="J61" s="41"/>
      <c r="K61" s="41"/>
      <c r="L61" s="42"/>
    </row>
    <row r="62" spans="1:12" ht="22.5" customHeight="1" x14ac:dyDescent="0.3">
      <c r="A62" s="26"/>
      <c r="B62" s="27"/>
      <c r="C62" s="40"/>
      <c r="D62" s="85"/>
      <c r="E62" s="41"/>
      <c r="F62" s="41"/>
      <c r="G62" s="41"/>
      <c r="H62" s="41"/>
      <c r="I62" s="41"/>
      <c r="J62" s="41"/>
      <c r="K62" s="41"/>
      <c r="L62" s="42"/>
    </row>
    <row r="63" spans="1:12" ht="22.5" customHeight="1" x14ac:dyDescent="0.3">
      <c r="A63" s="26"/>
      <c r="B63" s="27"/>
      <c r="C63" s="40"/>
      <c r="D63" s="85"/>
      <c r="E63" s="41"/>
      <c r="F63" s="41"/>
      <c r="G63" s="41"/>
      <c r="H63" s="41"/>
      <c r="I63" s="41"/>
      <c r="J63" s="41"/>
      <c r="K63" s="41"/>
      <c r="L63" s="42"/>
    </row>
    <row r="64" spans="1:12" ht="22.5" customHeight="1" x14ac:dyDescent="0.3">
      <c r="A64" s="26"/>
      <c r="B64" s="27"/>
      <c r="C64" s="40"/>
      <c r="D64" s="85"/>
      <c r="E64" s="41"/>
      <c r="F64" s="41"/>
      <c r="G64" s="41"/>
      <c r="H64" s="41"/>
      <c r="I64" s="41"/>
      <c r="J64" s="41"/>
      <c r="K64" s="41"/>
      <c r="L64" s="42"/>
    </row>
    <row r="65" spans="1:12" ht="22.5" customHeight="1" x14ac:dyDescent="0.3">
      <c r="A65" s="26"/>
      <c r="B65" s="27"/>
      <c r="C65" s="40"/>
      <c r="D65" s="85"/>
      <c r="E65" s="41"/>
      <c r="F65" s="41"/>
      <c r="G65" s="41"/>
      <c r="H65" s="41"/>
      <c r="I65" s="41"/>
      <c r="J65" s="41"/>
      <c r="K65" s="41"/>
      <c r="L65" s="42"/>
    </row>
    <row r="66" spans="1:12" ht="22.5" customHeight="1" x14ac:dyDescent="0.3">
      <c r="A66" s="26"/>
      <c r="B66" s="27"/>
      <c r="C66" s="40"/>
      <c r="D66" s="85"/>
      <c r="E66" s="41"/>
      <c r="F66" s="41"/>
      <c r="G66" s="41"/>
      <c r="H66" s="41"/>
      <c r="I66" s="41"/>
      <c r="J66" s="41"/>
      <c r="K66" s="41"/>
      <c r="L66" s="42"/>
    </row>
    <row r="67" spans="1:12" ht="22.5" customHeight="1" x14ac:dyDescent="0.3">
      <c r="A67" s="43"/>
      <c r="B67" s="44"/>
      <c r="C67" s="108"/>
      <c r="D67" s="105"/>
      <c r="E67" s="45"/>
      <c r="F67" s="45"/>
      <c r="G67" s="45"/>
      <c r="H67" s="45"/>
      <c r="I67" s="45"/>
      <c r="J67" s="45"/>
      <c r="K67" s="45"/>
      <c r="L67" s="46"/>
    </row>
  </sheetData>
  <mergeCells count="1">
    <mergeCell ref="A1:C1"/>
  </mergeCells>
  <phoneticPr fontId="25"/>
  <conditionalFormatting sqref="A58:D58">
    <cfRule type="expression" dxfId="45" priority="5">
      <formula>MONTH(A58)&lt;&gt;MONTH($A$1)</formula>
    </cfRule>
    <cfRule type="expression" dxfId="44" priority="6">
      <formula>OR(WEEKDAY(A58,1)=1,WEEKDAY(A58,1)=7)</formula>
    </cfRule>
  </conditionalFormatting>
  <conditionalFormatting sqref="A6:L6">
    <cfRule type="expression" dxfId="43" priority="3">
      <formula>MONTH(A6)&lt;&gt;MONTH($A$1)</formula>
    </cfRule>
    <cfRule type="expression" dxfId="42" priority="4">
      <formula>OR(WEEKDAY(A6,1)=1,WEEKDAY(A6,1)=7)</formula>
    </cfRule>
  </conditionalFormatting>
  <conditionalFormatting sqref="A16:L16 A28:L28 A38:L38 A48:L48">
    <cfRule type="expression" dxfId="41" priority="1">
      <formula>MONTH(A16)&lt;&gt;MONTH($A$1)</formula>
    </cfRule>
    <cfRule type="expression" dxfId="40" priority="2">
      <formula>OR(WEEKDAY(A16,1)=1,WEEKDAY(A16,1)=7)</formula>
    </cfRule>
  </conditionalFormatting>
  <printOptions horizontalCentered="1"/>
  <pageMargins left="0.5" right="0.5" top="0.25" bottom="0.25" header="0.25" footer="0.25"/>
  <pageSetup paperSize="9" scale="3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C366-4480-4A2E-9ACA-07DDBB5865AA}">
  <sheetPr>
    <pageSetUpPr fitToPage="1"/>
  </sheetPr>
  <dimension ref="A1:AC67"/>
  <sheetViews>
    <sheetView showGridLines="0" view="pageBreakPreview" zoomScale="55" zoomScaleNormal="40" zoomScaleSheetLayoutView="55" workbookViewId="0">
      <pane ySplit="5" topLeftCell="A6" activePane="bottomLeft" state="frozen"/>
      <selection pane="bottomLeft" activeCell="G52" sqref="G52"/>
    </sheetView>
  </sheetViews>
  <sheetFormatPr defaultColWidth="22.453125" defaultRowHeight="14.4" x14ac:dyDescent="0.3"/>
  <cols>
    <col min="2" max="3" width="22.7265625" customWidth="1"/>
    <col min="4" max="4" width="22.7265625" hidden="1" customWidth="1"/>
    <col min="5" max="5" width="22.7265625" customWidth="1"/>
    <col min="6" max="6" width="22.7265625" hidden="1" customWidth="1"/>
    <col min="7" max="12" width="22.7265625" customWidth="1"/>
    <col min="13" max="16384" width="22.453125" style="17"/>
  </cols>
  <sheetData>
    <row r="1" spans="1:29" s="14" customFormat="1" ht="60" customHeight="1" thickBot="1" x14ac:dyDescent="1.2">
      <c r="A1" s="118">
        <f>DATE('R6.9'!Q8,'R6.9'!Q10+5,1)</f>
        <v>45689</v>
      </c>
      <c r="B1" s="118"/>
      <c r="C1" s="118"/>
      <c r="D1" s="75"/>
      <c r="E1" s="66"/>
      <c r="F1" s="66"/>
      <c r="G1" s="66"/>
      <c r="H1" s="66"/>
      <c r="I1" s="66"/>
      <c r="J1" s="66"/>
      <c r="K1" s="66"/>
      <c r="L1" s="67" t="s">
        <v>23</v>
      </c>
    </row>
    <row r="2" spans="1:29" s="70" customFormat="1" ht="36.75" customHeight="1" thickBot="1" x14ac:dyDescent="0.35">
      <c r="A2" s="71"/>
      <c r="B2" s="71"/>
      <c r="C2" s="98" t="s">
        <v>24</v>
      </c>
      <c r="D2" s="98"/>
      <c r="E2" s="98" t="s">
        <v>71</v>
      </c>
      <c r="F2" s="98"/>
      <c r="G2" s="71" t="s">
        <v>48</v>
      </c>
      <c r="H2" s="71" t="s">
        <v>25</v>
      </c>
      <c r="I2" s="71" t="s">
        <v>26</v>
      </c>
      <c r="J2" s="71" t="s">
        <v>75</v>
      </c>
      <c r="K2" s="71" t="s">
        <v>73</v>
      </c>
      <c r="L2" s="71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9" s="70" customFormat="1" ht="36.75" customHeight="1" thickBot="1" x14ac:dyDescent="0.35">
      <c r="A3" s="72"/>
      <c r="B3" s="72"/>
      <c r="C3" s="99" t="s">
        <v>27</v>
      </c>
      <c r="D3" s="99"/>
      <c r="E3" s="99" t="s">
        <v>72</v>
      </c>
      <c r="F3" s="99"/>
      <c r="G3" s="72" t="s">
        <v>542</v>
      </c>
      <c r="H3" s="72" t="s">
        <v>28</v>
      </c>
      <c r="I3" s="72" t="s">
        <v>29</v>
      </c>
      <c r="J3" s="72" t="s">
        <v>340</v>
      </c>
      <c r="K3" s="72" t="s">
        <v>74</v>
      </c>
      <c r="L3" s="72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9" s="70" customFormat="1" ht="29.25" customHeight="1" x14ac:dyDescent="0.3">
      <c r="A4" s="24"/>
      <c r="B4" s="24"/>
      <c r="C4" s="100" t="s">
        <v>30</v>
      </c>
      <c r="D4" s="100"/>
      <c r="E4" s="100" t="s">
        <v>30</v>
      </c>
      <c r="F4" s="100"/>
      <c r="G4" s="25" t="s">
        <v>157</v>
      </c>
      <c r="H4" s="25" t="s">
        <v>30</v>
      </c>
      <c r="I4" s="25" t="s">
        <v>30</v>
      </c>
      <c r="J4" s="25" t="s">
        <v>30</v>
      </c>
      <c r="K4" s="24" t="s">
        <v>30</v>
      </c>
      <c r="L4" s="25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9" s="20" customFormat="1" ht="29.25" customHeight="1" x14ac:dyDescent="0.35">
      <c r="A5" s="59">
        <v>45536</v>
      </c>
      <c r="B5" s="60">
        <v>45537</v>
      </c>
      <c r="C5" s="101">
        <v>45538</v>
      </c>
      <c r="D5" s="101"/>
      <c r="E5" s="101">
        <v>45538</v>
      </c>
      <c r="F5" s="101"/>
      <c r="G5" s="60">
        <v>45538</v>
      </c>
      <c r="H5" s="60">
        <v>45539</v>
      </c>
      <c r="I5" s="60">
        <v>45540</v>
      </c>
      <c r="J5" s="60">
        <v>45540</v>
      </c>
      <c r="K5" s="60">
        <v>45541</v>
      </c>
      <c r="L5" s="61">
        <v>45542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9" s="15" customFormat="1" ht="38.4" x14ac:dyDescent="0.3">
      <c r="A6" s="47">
        <f>$A$1-(WEEKDAY($A$1,1)-(開始_日-2))-IF((WEEKDAY($A$1,1)-(開始_日-2))&lt;=0,7,0)+1</f>
        <v>45683</v>
      </c>
      <c r="B6" s="48">
        <f>A6+1</f>
        <v>45684</v>
      </c>
      <c r="C6" s="103">
        <f>B6+1</f>
        <v>45685</v>
      </c>
      <c r="D6" s="104"/>
      <c r="E6" s="106">
        <f>B6+1</f>
        <v>45685</v>
      </c>
      <c r="F6" s="104"/>
      <c r="G6" s="55">
        <f>B6+1</f>
        <v>45685</v>
      </c>
      <c r="H6" s="54">
        <f>C6+1</f>
        <v>45686</v>
      </c>
      <c r="I6" s="55">
        <f>H6+1</f>
        <v>45687</v>
      </c>
      <c r="J6" s="55">
        <f>H6+1</f>
        <v>45687</v>
      </c>
      <c r="K6" s="48">
        <f>I6+1</f>
        <v>45688</v>
      </c>
      <c r="L6" s="49">
        <f t="shared" ref="L6" si="0">K6+1</f>
        <v>45689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 s="15" customFormat="1" ht="22.5" customHeight="1" x14ac:dyDescent="0.3">
      <c r="A7" s="26"/>
      <c r="B7" s="27"/>
      <c r="C7" s="28"/>
      <c r="D7" s="85"/>
      <c r="E7" s="28"/>
      <c r="F7" s="85"/>
      <c r="G7" s="28"/>
      <c r="H7" s="29"/>
      <c r="I7" s="28"/>
      <c r="J7" s="28"/>
      <c r="K7" s="29"/>
      <c r="L7" s="3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9" s="16" customFormat="1" ht="22.5" customHeight="1" x14ac:dyDescent="0.3">
      <c r="A8" s="26"/>
      <c r="B8" s="27"/>
      <c r="C8" s="28"/>
      <c r="D8" s="85"/>
      <c r="E8" s="28"/>
      <c r="F8" s="85"/>
      <c r="G8" s="28"/>
      <c r="H8" s="29"/>
      <c r="I8" s="28"/>
      <c r="J8" s="28"/>
      <c r="K8" s="29"/>
      <c r="L8" s="30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5"/>
    </row>
    <row r="9" spans="1:29" s="15" customFormat="1" ht="22.5" customHeight="1" x14ac:dyDescent="0.3">
      <c r="A9" s="26"/>
      <c r="B9" s="27"/>
      <c r="C9" s="28"/>
      <c r="D9" s="85"/>
      <c r="E9" s="28"/>
      <c r="F9" s="85"/>
      <c r="G9" s="28"/>
      <c r="H9" s="29"/>
      <c r="I9" s="28"/>
      <c r="J9" s="28"/>
      <c r="K9" s="29"/>
      <c r="L9" s="30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9" s="15" customFormat="1" ht="22.5" customHeight="1" x14ac:dyDescent="0.3">
      <c r="A10" s="26"/>
      <c r="B10" s="27"/>
      <c r="C10" s="28"/>
      <c r="D10" s="85"/>
      <c r="E10" s="28"/>
      <c r="F10" s="85"/>
      <c r="G10" s="28"/>
      <c r="H10" s="29"/>
      <c r="I10" s="28"/>
      <c r="J10" s="28"/>
      <c r="K10" s="29"/>
      <c r="L10" s="30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9" s="15" customFormat="1" ht="22.5" customHeight="1" x14ac:dyDescent="0.3">
      <c r="A11" s="26"/>
      <c r="B11" s="27"/>
      <c r="C11" s="28"/>
      <c r="D11" s="85"/>
      <c r="E11" s="28"/>
      <c r="F11" s="85"/>
      <c r="G11" s="28"/>
      <c r="H11" s="29"/>
      <c r="I11" s="28"/>
      <c r="J11" s="28"/>
      <c r="K11" s="29"/>
      <c r="L11" s="30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9" s="15" customFormat="1" ht="22.5" customHeight="1" x14ac:dyDescent="0.3">
      <c r="A12" s="26"/>
      <c r="B12" s="27"/>
      <c r="C12" s="28"/>
      <c r="D12" s="85"/>
      <c r="E12" s="28"/>
      <c r="F12" s="85"/>
      <c r="G12" s="28"/>
      <c r="H12" s="29"/>
      <c r="I12" s="28"/>
      <c r="J12" s="28"/>
      <c r="K12" s="29"/>
      <c r="L12" s="30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9" s="15" customFormat="1" ht="22.5" customHeight="1" x14ac:dyDescent="0.3">
      <c r="A13" s="26"/>
      <c r="B13" s="27"/>
      <c r="C13" s="28"/>
      <c r="D13" s="85"/>
      <c r="E13" s="28"/>
      <c r="F13" s="85"/>
      <c r="G13" s="28"/>
      <c r="H13" s="29"/>
      <c r="I13" s="28"/>
      <c r="J13" s="28"/>
      <c r="K13" s="29"/>
      <c r="L13" s="30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9" s="16" customFormat="1" ht="22.5" customHeight="1" x14ac:dyDescent="0.3">
      <c r="A14" s="26"/>
      <c r="B14" s="27"/>
      <c r="C14" s="28"/>
      <c r="D14" s="85"/>
      <c r="E14" s="28"/>
      <c r="F14" s="85"/>
      <c r="G14" s="28"/>
      <c r="H14" s="29"/>
      <c r="I14" s="28"/>
      <c r="J14" s="28"/>
      <c r="K14" s="29"/>
      <c r="L14" s="30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5"/>
    </row>
    <row r="15" spans="1:29" s="15" customFormat="1" ht="22.5" customHeight="1" x14ac:dyDescent="0.3">
      <c r="A15" s="34"/>
      <c r="B15" s="35"/>
      <c r="C15" s="36"/>
      <c r="D15" s="86"/>
      <c r="E15" s="36"/>
      <c r="F15" s="86"/>
      <c r="G15" s="36"/>
      <c r="H15" s="37"/>
      <c r="I15" s="36"/>
      <c r="J15" s="36"/>
      <c r="K15" s="37"/>
      <c r="L15" s="3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9" s="15" customFormat="1" ht="38.4" x14ac:dyDescent="0.3">
      <c r="A16" s="53">
        <f>L6+1</f>
        <v>45690</v>
      </c>
      <c r="B16" s="54">
        <f t="shared" ref="B16:L16" si="1">A16+1</f>
        <v>45691</v>
      </c>
      <c r="C16" s="89">
        <f t="shared" si="1"/>
        <v>45692</v>
      </c>
      <c r="D16" s="90"/>
      <c r="E16" s="107">
        <f t="shared" ref="E16" si="2">B16+1</f>
        <v>45692</v>
      </c>
      <c r="F16" s="90"/>
      <c r="G16" s="55">
        <f t="shared" ref="G16:H16" si="3">B16+1</f>
        <v>45692</v>
      </c>
      <c r="H16" s="54">
        <f t="shared" si="3"/>
        <v>45693</v>
      </c>
      <c r="I16" s="55">
        <f t="shared" ref="I16" si="4">H16+1</f>
        <v>45694</v>
      </c>
      <c r="J16" s="55">
        <f t="shared" ref="J16" si="5">H16+1</f>
        <v>45694</v>
      </c>
      <c r="K16" s="48">
        <f>I16+1</f>
        <v>45695</v>
      </c>
      <c r="L16" s="49">
        <f t="shared" si="1"/>
        <v>45696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9" s="15" customFormat="1" ht="22.5" customHeight="1" x14ac:dyDescent="0.3">
      <c r="A17" s="26"/>
      <c r="B17" s="27"/>
      <c r="C17" s="28" t="s">
        <v>545</v>
      </c>
      <c r="D17" s="85"/>
      <c r="E17" s="28" t="s">
        <v>557</v>
      </c>
      <c r="F17" s="85"/>
      <c r="G17" s="28" t="s">
        <v>564</v>
      </c>
      <c r="H17" s="29" t="s">
        <v>349</v>
      </c>
      <c r="I17" s="28" t="s">
        <v>576</v>
      </c>
      <c r="J17" s="28" t="s">
        <v>588</v>
      </c>
      <c r="K17" s="29" t="s">
        <v>602</v>
      </c>
      <c r="L17" s="30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9" s="15" customFormat="1" ht="22.5" customHeight="1" x14ac:dyDescent="0.3">
      <c r="A18" s="26"/>
      <c r="B18" s="27"/>
      <c r="C18" s="28" t="s">
        <v>546</v>
      </c>
      <c r="D18" s="85"/>
      <c r="E18" s="28" t="s">
        <v>31</v>
      </c>
      <c r="F18" s="85"/>
      <c r="G18" s="28" t="s">
        <v>31</v>
      </c>
      <c r="H18" s="29" t="s">
        <v>350</v>
      </c>
      <c r="I18" s="28" t="s">
        <v>577</v>
      </c>
      <c r="J18" s="28" t="s">
        <v>66</v>
      </c>
      <c r="K18" s="29" t="s">
        <v>603</v>
      </c>
      <c r="L18" s="30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9" s="15" customFormat="1" ht="22.5" customHeight="1" x14ac:dyDescent="0.3">
      <c r="A19" s="26"/>
      <c r="B19" s="27"/>
      <c r="C19" s="28" t="s">
        <v>38</v>
      </c>
      <c r="D19" s="85"/>
      <c r="E19" s="28" t="s">
        <v>43</v>
      </c>
      <c r="F19" s="85"/>
      <c r="G19" s="28" t="s">
        <v>301</v>
      </c>
      <c r="H19" s="29" t="s">
        <v>81</v>
      </c>
      <c r="I19" s="28" t="s">
        <v>43</v>
      </c>
      <c r="J19" s="28" t="s">
        <v>21</v>
      </c>
      <c r="K19" s="29" t="s">
        <v>604</v>
      </c>
      <c r="L19" s="30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9" s="16" customFormat="1" ht="22.5" customHeight="1" x14ac:dyDescent="0.3">
      <c r="A20" s="26"/>
      <c r="B20" s="27"/>
      <c r="C20" s="28" t="s">
        <v>547</v>
      </c>
      <c r="D20" s="85"/>
      <c r="E20" s="28" t="s">
        <v>558</v>
      </c>
      <c r="F20" s="85"/>
      <c r="G20" s="28" t="s">
        <v>565</v>
      </c>
      <c r="H20" s="29" t="s">
        <v>351</v>
      </c>
      <c r="I20" s="28" t="s">
        <v>578</v>
      </c>
      <c r="J20" s="28" t="s">
        <v>589</v>
      </c>
      <c r="K20" s="29" t="s">
        <v>605</v>
      </c>
      <c r="L20" s="30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5"/>
    </row>
    <row r="21" spans="1:29" s="15" customFormat="1" ht="22.5" customHeight="1" x14ac:dyDescent="0.3">
      <c r="A21" s="26"/>
      <c r="B21" s="27"/>
      <c r="C21" s="28" t="s">
        <v>21</v>
      </c>
      <c r="D21" s="85"/>
      <c r="E21" s="28" t="s">
        <v>58</v>
      </c>
      <c r="F21" s="85"/>
      <c r="G21" s="28" t="s">
        <v>22</v>
      </c>
      <c r="H21" s="29" t="s">
        <v>35</v>
      </c>
      <c r="I21" s="28" t="s">
        <v>579</v>
      </c>
      <c r="J21" s="28" t="s">
        <v>68</v>
      </c>
      <c r="K21" s="29" t="s">
        <v>606</v>
      </c>
      <c r="L21" s="30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9" s="15" customFormat="1" ht="22.5" customHeight="1" x14ac:dyDescent="0.3">
      <c r="A22" s="26"/>
      <c r="B22" s="27"/>
      <c r="C22" s="28" t="s">
        <v>548</v>
      </c>
      <c r="D22" s="85"/>
      <c r="E22" s="28" t="s">
        <v>59</v>
      </c>
      <c r="F22" s="85"/>
      <c r="G22" s="28" t="s">
        <v>566</v>
      </c>
      <c r="H22" s="29" t="s">
        <v>352</v>
      </c>
      <c r="I22" s="28"/>
      <c r="J22" s="28" t="s">
        <v>69</v>
      </c>
      <c r="K22" s="29" t="s">
        <v>607</v>
      </c>
      <c r="L22" s="30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9" s="15" customFormat="1" ht="22.5" customHeight="1" x14ac:dyDescent="0.3">
      <c r="A23" s="26"/>
      <c r="B23" s="27"/>
      <c r="C23" s="28"/>
      <c r="D23" s="85"/>
      <c r="E23" s="28"/>
      <c r="F23" s="85"/>
      <c r="G23" s="28"/>
      <c r="H23" s="29"/>
      <c r="I23" s="28"/>
      <c r="J23" s="28"/>
      <c r="K23" s="29"/>
      <c r="L23" s="30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9" s="15" customFormat="1" ht="22.5" customHeight="1" x14ac:dyDescent="0.3">
      <c r="A24" s="26"/>
      <c r="B24" s="27"/>
      <c r="C24" s="28"/>
      <c r="D24" s="85"/>
      <c r="E24" s="28"/>
      <c r="F24" s="85"/>
      <c r="G24" s="28"/>
      <c r="H24" s="29"/>
      <c r="I24" s="28"/>
      <c r="J24" s="28"/>
      <c r="K24" s="29"/>
      <c r="L24" s="30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9" s="15" customFormat="1" ht="22.5" customHeight="1" x14ac:dyDescent="0.3">
      <c r="A25" s="26"/>
      <c r="B25" s="27"/>
      <c r="C25" s="28"/>
      <c r="D25" s="85"/>
      <c r="E25" s="28"/>
      <c r="F25" s="85"/>
      <c r="G25" s="28"/>
      <c r="H25" s="29"/>
      <c r="I25" s="28"/>
      <c r="J25" s="28"/>
      <c r="K25" s="29"/>
      <c r="L25" s="30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9" s="15" customFormat="1" ht="22.5" customHeight="1" x14ac:dyDescent="0.3">
      <c r="A26" s="26"/>
      <c r="B26" s="27"/>
      <c r="C26" s="28"/>
      <c r="D26" s="85"/>
      <c r="E26" s="28"/>
      <c r="F26" s="85"/>
      <c r="G26" s="28"/>
      <c r="H26" s="29"/>
      <c r="I26" s="28"/>
      <c r="J26" s="28"/>
      <c r="K26" s="29"/>
      <c r="L26" s="30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9" s="15" customFormat="1" ht="22.5" customHeight="1" x14ac:dyDescent="0.3">
      <c r="A27" s="34"/>
      <c r="B27" s="35"/>
      <c r="C27" s="36"/>
      <c r="D27" s="86"/>
      <c r="E27" s="36"/>
      <c r="F27" s="86"/>
      <c r="G27" s="36"/>
      <c r="H27" s="37"/>
      <c r="I27" s="36"/>
      <c r="J27" s="36"/>
      <c r="K27" s="37"/>
      <c r="L27" s="38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9" s="15" customFormat="1" ht="38.4" x14ac:dyDescent="0.3">
      <c r="A28" s="53">
        <f>L16+1</f>
        <v>45697</v>
      </c>
      <c r="B28" s="54">
        <f t="shared" ref="B28:L28" si="6">A28+1</f>
        <v>45698</v>
      </c>
      <c r="C28" s="89">
        <f t="shared" si="6"/>
        <v>45699</v>
      </c>
      <c r="D28" s="90"/>
      <c r="E28" s="107">
        <f t="shared" ref="E28" si="7">B28+1</f>
        <v>45699</v>
      </c>
      <c r="F28" s="90"/>
      <c r="G28" s="55">
        <f t="shared" ref="G28:H28" si="8">B28+1</f>
        <v>45699</v>
      </c>
      <c r="H28" s="54">
        <f t="shared" si="8"/>
        <v>45700</v>
      </c>
      <c r="I28" s="55">
        <f t="shared" ref="I28" si="9">H28+1</f>
        <v>45701</v>
      </c>
      <c r="J28" s="55">
        <f t="shared" ref="J28" si="10">H28+1</f>
        <v>45701</v>
      </c>
      <c r="K28" s="48">
        <f>I28+1</f>
        <v>45702</v>
      </c>
      <c r="L28" s="49">
        <f t="shared" si="6"/>
        <v>45703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9" s="16" customFormat="1" ht="22.5" customHeight="1" x14ac:dyDescent="0.3">
      <c r="A29" s="26"/>
      <c r="B29" s="27"/>
      <c r="C29" s="28" t="s">
        <v>549</v>
      </c>
      <c r="D29" s="85"/>
      <c r="E29" s="28" t="s">
        <v>559</v>
      </c>
      <c r="F29" s="85"/>
      <c r="G29" s="28" t="s">
        <v>559</v>
      </c>
      <c r="H29" s="29" t="s">
        <v>570</v>
      </c>
      <c r="I29" s="28" t="s">
        <v>580</v>
      </c>
      <c r="J29" s="28" t="s">
        <v>590</v>
      </c>
      <c r="K29" s="29" t="s">
        <v>608</v>
      </c>
      <c r="L29" s="30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5"/>
    </row>
    <row r="30" spans="1:29" s="15" customFormat="1" ht="22.5" customHeight="1" x14ac:dyDescent="0.3">
      <c r="A30" s="26"/>
      <c r="B30" s="27"/>
      <c r="C30" s="28"/>
      <c r="D30" s="85"/>
      <c r="E30" s="28"/>
      <c r="F30" s="85"/>
      <c r="G30" s="28"/>
      <c r="H30" s="29" t="s">
        <v>451</v>
      </c>
      <c r="I30" s="28" t="s">
        <v>26</v>
      </c>
      <c r="J30" s="28" t="s">
        <v>26</v>
      </c>
      <c r="K30" s="29" t="s">
        <v>598</v>
      </c>
      <c r="L30" s="30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9" s="15" customFormat="1" ht="22.5" customHeight="1" x14ac:dyDescent="0.3">
      <c r="A31" s="26"/>
      <c r="B31" s="27"/>
      <c r="C31" s="28"/>
      <c r="D31" s="85"/>
      <c r="E31" s="28"/>
      <c r="F31" s="85"/>
      <c r="G31" s="28"/>
      <c r="H31" s="29" t="s">
        <v>89</v>
      </c>
      <c r="I31" s="28" t="s">
        <v>581</v>
      </c>
      <c r="J31" s="28" t="s">
        <v>41</v>
      </c>
      <c r="K31" s="29" t="s">
        <v>609</v>
      </c>
      <c r="L31" s="30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9" s="15" customFormat="1" ht="22.5" customHeight="1" x14ac:dyDescent="0.3">
      <c r="A32" s="26"/>
      <c r="B32" s="27"/>
      <c r="C32" s="28"/>
      <c r="D32" s="85"/>
      <c r="E32" s="28"/>
      <c r="F32" s="85"/>
      <c r="G32" s="28"/>
      <c r="H32" s="29" t="s">
        <v>571</v>
      </c>
      <c r="I32" s="28" t="s">
        <v>144</v>
      </c>
      <c r="J32" s="28" t="s">
        <v>591</v>
      </c>
      <c r="K32" s="29" t="s">
        <v>562</v>
      </c>
      <c r="L32" s="30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9" s="15" customFormat="1" ht="22.5" customHeight="1" x14ac:dyDescent="0.3">
      <c r="A33" s="26"/>
      <c r="B33" s="27"/>
      <c r="C33" s="28"/>
      <c r="D33" s="85"/>
      <c r="E33" s="28"/>
      <c r="F33" s="85"/>
      <c r="G33" s="28"/>
      <c r="H33" s="29" t="s">
        <v>22</v>
      </c>
      <c r="I33" s="28"/>
      <c r="J33" s="28" t="s">
        <v>592</v>
      </c>
      <c r="K33" s="29" t="s">
        <v>58</v>
      </c>
      <c r="L33" s="30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9" s="15" customFormat="1" ht="22.5" customHeight="1" x14ac:dyDescent="0.3">
      <c r="A34" s="26"/>
      <c r="B34" s="27"/>
      <c r="C34" s="28"/>
      <c r="D34" s="85"/>
      <c r="E34" s="28"/>
      <c r="F34" s="85"/>
      <c r="G34" s="28"/>
      <c r="H34" s="29" t="s">
        <v>572</v>
      </c>
      <c r="I34" s="28" t="s">
        <v>145</v>
      </c>
      <c r="J34" s="28" t="s">
        <v>180</v>
      </c>
      <c r="K34" s="29" t="s">
        <v>610</v>
      </c>
      <c r="L34" s="30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9" s="16" customFormat="1" ht="22.5" customHeight="1" x14ac:dyDescent="0.3">
      <c r="A35" s="26"/>
      <c r="B35" s="27"/>
      <c r="C35" s="28"/>
      <c r="D35" s="85"/>
      <c r="E35" s="28"/>
      <c r="F35" s="85"/>
      <c r="G35" s="28"/>
      <c r="H35" s="29"/>
      <c r="I35" s="28"/>
      <c r="J35" s="28"/>
      <c r="K35" s="29"/>
      <c r="L35" s="30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5"/>
    </row>
    <row r="36" spans="1:29" ht="22.5" customHeight="1" x14ac:dyDescent="0.3">
      <c r="A36" s="26"/>
      <c r="B36" s="27"/>
      <c r="C36" s="28"/>
      <c r="D36" s="85"/>
      <c r="E36" s="28"/>
      <c r="F36" s="85"/>
      <c r="G36" s="28"/>
      <c r="H36" s="29"/>
      <c r="I36" s="28"/>
      <c r="J36" s="28"/>
      <c r="K36" s="29"/>
      <c r="L36" s="30"/>
    </row>
    <row r="37" spans="1:29" ht="22.5" customHeight="1" x14ac:dyDescent="0.3">
      <c r="A37" s="34"/>
      <c r="B37" s="35"/>
      <c r="C37" s="36"/>
      <c r="D37" s="86"/>
      <c r="E37" s="36"/>
      <c r="F37" s="86"/>
      <c r="G37" s="36"/>
      <c r="H37" s="37"/>
      <c r="I37" s="36"/>
      <c r="J37" s="36"/>
      <c r="K37" s="37"/>
      <c r="L37" s="38"/>
    </row>
    <row r="38" spans="1:29" ht="38.4" x14ac:dyDescent="0.3">
      <c r="A38" s="53">
        <f>L28+1</f>
        <v>45704</v>
      </c>
      <c r="B38" s="54">
        <f t="shared" ref="B38:L38" si="11">A38+1</f>
        <v>45705</v>
      </c>
      <c r="C38" s="89">
        <f t="shared" si="11"/>
        <v>45706</v>
      </c>
      <c r="D38" s="90"/>
      <c r="E38" s="107">
        <f t="shared" ref="E38" si="12">B38+1</f>
        <v>45706</v>
      </c>
      <c r="F38" s="90"/>
      <c r="G38" s="55">
        <f t="shared" ref="G38:H38" si="13">B38+1</f>
        <v>45706</v>
      </c>
      <c r="H38" s="54">
        <f t="shared" si="13"/>
        <v>45707</v>
      </c>
      <c r="I38" s="55">
        <f t="shared" ref="I38" si="14">H38+1</f>
        <v>45708</v>
      </c>
      <c r="J38" s="55">
        <f t="shared" ref="J38" si="15">H38+1</f>
        <v>45708</v>
      </c>
      <c r="K38" s="48">
        <f>I38+1</f>
        <v>45709</v>
      </c>
      <c r="L38" s="49">
        <f t="shared" si="11"/>
        <v>45710</v>
      </c>
    </row>
    <row r="39" spans="1:29" ht="22.5" customHeight="1" x14ac:dyDescent="0.3">
      <c r="A39" s="26"/>
      <c r="B39" s="27"/>
      <c r="C39" s="28" t="s">
        <v>550</v>
      </c>
      <c r="D39" s="85"/>
      <c r="E39" s="28" t="s">
        <v>560</v>
      </c>
      <c r="F39" s="85"/>
      <c r="G39" s="28" t="s">
        <v>569</v>
      </c>
      <c r="H39" s="29" t="s">
        <v>573</v>
      </c>
      <c r="I39" s="28" t="s">
        <v>582</v>
      </c>
      <c r="J39" s="28" t="s">
        <v>593</v>
      </c>
      <c r="K39" s="29" t="s">
        <v>611</v>
      </c>
      <c r="L39" s="30"/>
    </row>
    <row r="40" spans="1:29" ht="22.5" customHeight="1" x14ac:dyDescent="0.3">
      <c r="A40" s="26"/>
      <c r="B40" s="27"/>
      <c r="C40" s="28" t="s">
        <v>551</v>
      </c>
      <c r="D40" s="85"/>
      <c r="E40" s="28" t="s">
        <v>561</v>
      </c>
      <c r="F40" s="85"/>
      <c r="G40" s="28" t="s">
        <v>26</v>
      </c>
      <c r="H40" s="29" t="s">
        <v>574</v>
      </c>
      <c r="I40" s="28" t="s">
        <v>39</v>
      </c>
      <c r="J40" s="28" t="s">
        <v>451</v>
      </c>
      <c r="K40" s="29" t="s">
        <v>612</v>
      </c>
      <c r="L40" s="30"/>
    </row>
    <row r="41" spans="1:29" s="15" customFormat="1" ht="22.5" customHeight="1" x14ac:dyDescent="0.3">
      <c r="A41" s="26"/>
      <c r="B41" s="27"/>
      <c r="C41" s="28"/>
      <c r="D41" s="85"/>
      <c r="E41" s="28" t="s">
        <v>231</v>
      </c>
      <c r="F41" s="85"/>
      <c r="G41" s="28" t="s">
        <v>43</v>
      </c>
      <c r="H41" s="29" t="s">
        <v>575</v>
      </c>
      <c r="I41" s="28" t="s">
        <v>42</v>
      </c>
      <c r="J41" s="28" t="s">
        <v>507</v>
      </c>
      <c r="K41" s="29" t="s">
        <v>613</v>
      </c>
      <c r="L41" s="30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9" ht="22.5" customHeight="1" x14ac:dyDescent="0.3">
      <c r="A42" s="26"/>
      <c r="B42" s="27"/>
      <c r="C42" s="28" t="s">
        <v>552</v>
      </c>
      <c r="D42" s="85"/>
      <c r="E42" s="28" t="s">
        <v>562</v>
      </c>
      <c r="F42" s="85"/>
      <c r="G42" s="28" t="s">
        <v>567</v>
      </c>
      <c r="H42" s="29"/>
      <c r="I42" s="28" t="s">
        <v>583</v>
      </c>
      <c r="J42" s="28" t="s">
        <v>594</v>
      </c>
      <c r="K42" s="29" t="s">
        <v>614</v>
      </c>
      <c r="L42" s="30"/>
    </row>
    <row r="43" spans="1:29" ht="22.5" customHeight="1" x14ac:dyDescent="0.3">
      <c r="A43" s="26"/>
      <c r="B43" s="27"/>
      <c r="C43" s="28" t="s">
        <v>21</v>
      </c>
      <c r="D43" s="85"/>
      <c r="E43" s="28" t="s">
        <v>58</v>
      </c>
      <c r="F43" s="85"/>
      <c r="G43" s="28" t="s">
        <v>22</v>
      </c>
      <c r="H43" s="29"/>
      <c r="I43" s="28" t="s">
        <v>22</v>
      </c>
      <c r="J43" s="28" t="s">
        <v>595</v>
      </c>
      <c r="K43" s="29"/>
      <c r="L43" s="30"/>
    </row>
    <row r="44" spans="1:29" ht="22.5" customHeight="1" x14ac:dyDescent="0.3">
      <c r="A44" s="26"/>
      <c r="B44" s="27"/>
      <c r="C44" s="28" t="s">
        <v>553</v>
      </c>
      <c r="D44" s="85"/>
      <c r="E44" s="28" t="s">
        <v>563</v>
      </c>
      <c r="F44" s="85"/>
      <c r="G44" s="28" t="s">
        <v>568</v>
      </c>
      <c r="H44" s="29" t="s">
        <v>47</v>
      </c>
      <c r="I44" s="28" t="s">
        <v>584</v>
      </c>
      <c r="J44" s="28" t="s">
        <v>596</v>
      </c>
      <c r="K44" s="29" t="s">
        <v>615</v>
      </c>
      <c r="L44" s="30"/>
    </row>
    <row r="45" spans="1:29" ht="22.5" customHeight="1" x14ac:dyDescent="0.3">
      <c r="A45" s="26"/>
      <c r="B45" s="27"/>
      <c r="C45" s="28"/>
      <c r="D45" s="85"/>
      <c r="E45" s="28"/>
      <c r="F45" s="85"/>
      <c r="G45" s="28"/>
      <c r="H45" s="29"/>
      <c r="I45" s="28"/>
      <c r="J45" s="28"/>
      <c r="K45" s="29"/>
      <c r="L45" s="30"/>
    </row>
    <row r="46" spans="1:29" ht="22.5" customHeight="1" x14ac:dyDescent="0.3">
      <c r="A46" s="26"/>
      <c r="B46" s="27"/>
      <c r="C46" s="28"/>
      <c r="D46" s="85"/>
      <c r="E46" s="28"/>
      <c r="F46" s="85"/>
      <c r="G46" s="28"/>
      <c r="H46" s="29"/>
      <c r="I46" s="28"/>
      <c r="J46" s="28"/>
      <c r="K46" s="29"/>
      <c r="L46" s="30"/>
    </row>
    <row r="47" spans="1:29" ht="22.5" customHeight="1" x14ac:dyDescent="0.3">
      <c r="A47" s="34"/>
      <c r="B47" s="35"/>
      <c r="C47" s="36"/>
      <c r="D47" s="86"/>
      <c r="E47" s="36"/>
      <c r="F47" s="86"/>
      <c r="G47" s="36"/>
      <c r="H47" s="37"/>
      <c r="I47" s="36"/>
      <c r="J47" s="36"/>
      <c r="K47" s="37"/>
      <c r="L47" s="38"/>
    </row>
    <row r="48" spans="1:29" ht="38.4" x14ac:dyDescent="0.3">
      <c r="A48" s="53">
        <f>L38+1</f>
        <v>45711</v>
      </c>
      <c r="B48" s="54">
        <f t="shared" ref="B48:L48" si="16">A48+1</f>
        <v>45712</v>
      </c>
      <c r="C48" s="89">
        <f t="shared" si="16"/>
        <v>45713</v>
      </c>
      <c r="D48" s="90"/>
      <c r="E48" s="107">
        <f t="shared" ref="E48" si="17">B48+1</f>
        <v>45713</v>
      </c>
      <c r="F48" s="90"/>
      <c r="G48" s="55">
        <f t="shared" ref="G48:H48" si="18">B48+1</f>
        <v>45713</v>
      </c>
      <c r="H48" s="54">
        <f t="shared" si="18"/>
        <v>45714</v>
      </c>
      <c r="I48" s="55">
        <f t="shared" ref="I48" si="19">H48+1</f>
        <v>45715</v>
      </c>
      <c r="J48" s="55">
        <f t="shared" ref="J48" si="20">H48+1</f>
        <v>45715</v>
      </c>
      <c r="K48" s="48">
        <f>I48+1</f>
        <v>45716</v>
      </c>
      <c r="L48" s="49">
        <f t="shared" si="16"/>
        <v>45717</v>
      </c>
    </row>
    <row r="49" spans="1:12" ht="22.5" customHeight="1" x14ac:dyDescent="0.3">
      <c r="A49" s="26"/>
      <c r="B49" s="27"/>
      <c r="C49" s="28" t="s">
        <v>554</v>
      </c>
      <c r="D49" s="85"/>
      <c r="E49" s="28" t="s">
        <v>554</v>
      </c>
      <c r="F49" s="85"/>
      <c r="G49" s="28" t="s">
        <v>554</v>
      </c>
      <c r="H49" s="29" t="s">
        <v>454</v>
      </c>
      <c r="I49" s="28" t="s">
        <v>585</v>
      </c>
      <c r="J49" s="28" t="s">
        <v>597</v>
      </c>
      <c r="K49" s="29" t="s">
        <v>616</v>
      </c>
      <c r="L49" s="30"/>
    </row>
    <row r="50" spans="1:12" ht="22.5" customHeight="1" x14ac:dyDescent="0.3">
      <c r="A50" s="26"/>
      <c r="B50" s="27"/>
      <c r="C50" s="28"/>
      <c r="D50" s="85"/>
      <c r="E50" s="28"/>
      <c r="F50" s="85"/>
      <c r="G50" s="28"/>
      <c r="H50" s="29" t="s">
        <v>26</v>
      </c>
      <c r="I50" s="28"/>
      <c r="J50" s="28" t="s">
        <v>598</v>
      </c>
      <c r="K50" s="29" t="s">
        <v>612</v>
      </c>
      <c r="L50" s="30"/>
    </row>
    <row r="51" spans="1:12" ht="22.5" customHeight="1" x14ac:dyDescent="0.3">
      <c r="A51" s="26"/>
      <c r="B51" s="27"/>
      <c r="C51" s="28"/>
      <c r="D51" s="85"/>
      <c r="E51" s="28"/>
      <c r="F51" s="85"/>
      <c r="G51" s="28"/>
      <c r="H51" s="29" t="s">
        <v>261</v>
      </c>
      <c r="I51" s="28"/>
      <c r="J51" s="28" t="s">
        <v>599</v>
      </c>
      <c r="K51" s="29" t="s">
        <v>81</v>
      </c>
      <c r="L51" s="30"/>
    </row>
    <row r="52" spans="1:12" ht="22.5" customHeight="1" x14ac:dyDescent="0.3">
      <c r="A52" s="26"/>
      <c r="B52" s="27"/>
      <c r="C52" s="28" t="s">
        <v>555</v>
      </c>
      <c r="D52" s="85"/>
      <c r="E52" s="28" t="s">
        <v>555</v>
      </c>
      <c r="F52" s="85"/>
      <c r="G52" s="28" t="s">
        <v>555</v>
      </c>
      <c r="H52" s="29" t="s">
        <v>456</v>
      </c>
      <c r="I52" s="28" t="s">
        <v>586</v>
      </c>
      <c r="J52" s="28" t="s">
        <v>600</v>
      </c>
      <c r="K52" s="29" t="s">
        <v>617</v>
      </c>
      <c r="L52" s="30"/>
    </row>
    <row r="53" spans="1:12" ht="22.5" customHeight="1" x14ac:dyDescent="0.3">
      <c r="A53" s="26"/>
      <c r="B53" s="27"/>
      <c r="C53" s="28" t="s">
        <v>22</v>
      </c>
      <c r="D53" s="85"/>
      <c r="E53" s="28" t="s">
        <v>22</v>
      </c>
      <c r="F53" s="85"/>
      <c r="G53" s="28" t="s">
        <v>22</v>
      </c>
      <c r="H53" s="29" t="s">
        <v>35</v>
      </c>
      <c r="I53" s="28" t="s">
        <v>68</v>
      </c>
      <c r="J53" s="28" t="s">
        <v>58</v>
      </c>
      <c r="K53" s="29" t="s">
        <v>618</v>
      </c>
      <c r="L53" s="30"/>
    </row>
    <row r="54" spans="1:12" ht="22.5" customHeight="1" x14ac:dyDescent="0.3">
      <c r="A54" s="26"/>
      <c r="B54" s="27"/>
      <c r="C54" s="28" t="s">
        <v>556</v>
      </c>
      <c r="D54" s="85"/>
      <c r="E54" s="28" t="s">
        <v>556</v>
      </c>
      <c r="F54" s="85"/>
      <c r="G54" s="28" t="s">
        <v>556</v>
      </c>
      <c r="H54" s="29" t="s">
        <v>457</v>
      </c>
      <c r="I54" s="28" t="s">
        <v>587</v>
      </c>
      <c r="J54" s="28" t="s">
        <v>601</v>
      </c>
      <c r="K54" s="29" t="s">
        <v>619</v>
      </c>
      <c r="L54" s="30"/>
    </row>
    <row r="55" spans="1:12" ht="22.5" customHeight="1" x14ac:dyDescent="0.3">
      <c r="A55" s="26"/>
      <c r="B55" s="27"/>
      <c r="C55" s="28"/>
      <c r="D55" s="85"/>
      <c r="E55" s="28"/>
      <c r="F55" s="85"/>
      <c r="G55" s="28"/>
      <c r="H55" s="29"/>
      <c r="I55" s="28"/>
      <c r="J55" s="28"/>
      <c r="K55" s="29"/>
      <c r="L55" s="30"/>
    </row>
    <row r="56" spans="1:12" ht="22.5" customHeight="1" x14ac:dyDescent="0.3">
      <c r="A56" s="26"/>
      <c r="B56" s="27"/>
      <c r="C56" s="28"/>
      <c r="D56" s="85"/>
      <c r="E56" s="28"/>
      <c r="F56" s="85"/>
      <c r="G56" s="28"/>
      <c r="H56" s="29"/>
      <c r="I56" s="28"/>
      <c r="J56" s="28"/>
      <c r="K56" s="29"/>
      <c r="L56" s="30"/>
    </row>
    <row r="57" spans="1:12" ht="22.5" customHeight="1" x14ac:dyDescent="0.3">
      <c r="A57" s="34"/>
      <c r="B57" s="35"/>
      <c r="C57" s="36"/>
      <c r="D57" s="86"/>
      <c r="E57" s="36"/>
      <c r="F57" s="86"/>
      <c r="G57" s="36"/>
      <c r="H57" s="37"/>
      <c r="I57" s="36"/>
      <c r="J57" s="36"/>
      <c r="K57" s="37"/>
      <c r="L57" s="38"/>
    </row>
    <row r="58" spans="1:12" ht="38.4" x14ac:dyDescent="0.3">
      <c r="A58" s="53">
        <f>L48+1</f>
        <v>45718</v>
      </c>
      <c r="B58" s="54">
        <f>A58+1</f>
        <v>45719</v>
      </c>
      <c r="C58" s="55">
        <f>B58+1</f>
        <v>45720</v>
      </c>
      <c r="D58" s="84"/>
      <c r="E58" s="57" t="s">
        <v>16</v>
      </c>
      <c r="F58" s="57"/>
      <c r="G58" s="57"/>
      <c r="H58" s="57"/>
      <c r="I58" s="57"/>
      <c r="J58" s="57"/>
      <c r="K58" s="57"/>
      <c r="L58" s="58"/>
    </row>
    <row r="59" spans="1:12" ht="22.5" customHeight="1" x14ac:dyDescent="0.3">
      <c r="A59" s="26"/>
      <c r="B59" s="27"/>
      <c r="C59" s="40"/>
      <c r="D59" s="85"/>
      <c r="E59" s="41"/>
      <c r="F59" s="41"/>
      <c r="G59" s="41"/>
      <c r="H59" s="41"/>
      <c r="I59" s="41"/>
      <c r="J59" s="41"/>
      <c r="K59" s="41"/>
      <c r="L59" s="42"/>
    </row>
    <row r="60" spans="1:12" ht="22.5" customHeight="1" x14ac:dyDescent="0.3">
      <c r="A60" s="26"/>
      <c r="B60" s="27"/>
      <c r="C60" s="40"/>
      <c r="D60" s="85"/>
      <c r="E60" s="41"/>
      <c r="F60" s="41"/>
      <c r="G60" s="41"/>
      <c r="H60" s="41"/>
      <c r="I60" s="41"/>
      <c r="J60" s="41"/>
      <c r="K60" s="41"/>
      <c r="L60" s="42"/>
    </row>
    <row r="61" spans="1:12" ht="22.5" customHeight="1" x14ac:dyDescent="0.3">
      <c r="A61" s="26"/>
      <c r="B61" s="27"/>
      <c r="C61" s="40"/>
      <c r="D61" s="85"/>
      <c r="E61" s="41"/>
      <c r="F61" s="41"/>
      <c r="G61" s="41"/>
      <c r="H61" s="41"/>
      <c r="I61" s="41"/>
      <c r="J61" s="41"/>
      <c r="K61" s="41"/>
      <c r="L61" s="42"/>
    </row>
    <row r="62" spans="1:12" ht="22.5" customHeight="1" x14ac:dyDescent="0.3">
      <c r="A62" s="26"/>
      <c r="B62" s="27"/>
      <c r="C62" s="40"/>
      <c r="D62" s="85"/>
      <c r="E62" s="41"/>
      <c r="F62" s="41"/>
      <c r="G62" s="41"/>
      <c r="H62" s="41"/>
      <c r="I62" s="41"/>
      <c r="J62" s="41"/>
      <c r="K62" s="41"/>
      <c r="L62" s="42"/>
    </row>
    <row r="63" spans="1:12" ht="22.5" customHeight="1" x14ac:dyDescent="0.3">
      <c r="A63" s="26"/>
      <c r="B63" s="27"/>
      <c r="C63" s="40"/>
      <c r="D63" s="85"/>
      <c r="E63" s="41"/>
      <c r="F63" s="41"/>
      <c r="G63" s="41"/>
      <c r="H63" s="41"/>
      <c r="I63" s="41"/>
      <c r="J63" s="41"/>
      <c r="K63" s="41"/>
      <c r="L63" s="42"/>
    </row>
    <row r="64" spans="1:12" ht="22.5" customHeight="1" x14ac:dyDescent="0.3">
      <c r="A64" s="26"/>
      <c r="B64" s="27"/>
      <c r="C64" s="40"/>
      <c r="D64" s="85"/>
      <c r="E64" s="41"/>
      <c r="F64" s="41"/>
      <c r="G64" s="41"/>
      <c r="H64" s="41"/>
      <c r="I64" s="41"/>
      <c r="J64" s="41"/>
      <c r="K64" s="41"/>
      <c r="L64" s="42"/>
    </row>
    <row r="65" spans="1:12" ht="22.5" customHeight="1" x14ac:dyDescent="0.3">
      <c r="A65" s="26"/>
      <c r="B65" s="27"/>
      <c r="C65" s="40"/>
      <c r="D65" s="85"/>
      <c r="E65" s="41"/>
      <c r="F65" s="41"/>
      <c r="G65" s="41"/>
      <c r="H65" s="41"/>
      <c r="I65" s="41"/>
      <c r="J65" s="41"/>
      <c r="K65" s="41"/>
      <c r="L65" s="42"/>
    </row>
    <row r="66" spans="1:12" ht="22.5" customHeight="1" x14ac:dyDescent="0.3">
      <c r="A66" s="26"/>
      <c r="B66" s="27"/>
      <c r="C66" s="40"/>
      <c r="D66" s="85"/>
      <c r="E66" s="41"/>
      <c r="F66" s="41"/>
      <c r="G66" s="41"/>
      <c r="H66" s="41"/>
      <c r="I66" s="41"/>
      <c r="J66" s="41"/>
      <c r="K66" s="41"/>
      <c r="L66" s="42"/>
    </row>
    <row r="67" spans="1:12" ht="22.5" customHeight="1" x14ac:dyDescent="0.3">
      <c r="A67" s="43"/>
      <c r="B67" s="44"/>
      <c r="C67" s="108"/>
      <c r="D67" s="105"/>
      <c r="E67" s="45"/>
      <c r="F67" s="45"/>
      <c r="G67" s="45"/>
      <c r="H67" s="45"/>
      <c r="I67" s="45"/>
      <c r="J67" s="45"/>
      <c r="K67" s="45"/>
      <c r="L67" s="46"/>
    </row>
  </sheetData>
  <mergeCells count="1">
    <mergeCell ref="A1:C1"/>
  </mergeCells>
  <phoneticPr fontId="25"/>
  <conditionalFormatting sqref="A58:D58">
    <cfRule type="expression" dxfId="39" priority="5">
      <formula>MONTH(A58)&lt;&gt;MONTH($A$1)</formula>
    </cfRule>
    <cfRule type="expression" dxfId="38" priority="6">
      <formula>OR(WEEKDAY(A58,1)=1,WEEKDAY(A58,1)=7)</formula>
    </cfRule>
  </conditionalFormatting>
  <conditionalFormatting sqref="A6:L6">
    <cfRule type="expression" dxfId="37" priority="3">
      <formula>MONTH(A6)&lt;&gt;MONTH($A$1)</formula>
    </cfRule>
    <cfRule type="expression" dxfId="36" priority="4">
      <formula>OR(WEEKDAY(A6,1)=1,WEEKDAY(A6,1)=7)</formula>
    </cfRule>
  </conditionalFormatting>
  <conditionalFormatting sqref="A16:L16 A28:L28 A38:L38 A48:L48">
    <cfRule type="expression" dxfId="35" priority="1">
      <formula>MONTH(A16)&lt;&gt;MONTH($A$1)</formula>
    </cfRule>
    <cfRule type="expression" dxfId="34" priority="2">
      <formula>OR(WEEKDAY(A16,1)=1,WEEKDAY(A16,1)=7)</formula>
    </cfRule>
  </conditionalFormatting>
  <printOptions horizontalCentered="1"/>
  <pageMargins left="0.5" right="0.5" top="0.25" bottom="0.25" header="0.25" footer="0.25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75C06-52F9-4871-9CA2-DEC4070D0C61}">
  <sheetPr>
    <pageSetUpPr fitToPage="1"/>
  </sheetPr>
  <dimension ref="A1:AC72"/>
  <sheetViews>
    <sheetView showGridLines="0" view="pageBreakPreview" zoomScale="40" zoomScaleNormal="40" zoomScaleSheetLayoutView="40" workbookViewId="0">
      <pane ySplit="5" topLeftCell="A15" activePane="bottomLeft" state="frozen"/>
      <selection pane="bottomLeft" activeCell="G4" sqref="G4"/>
    </sheetView>
  </sheetViews>
  <sheetFormatPr defaultColWidth="22.453125" defaultRowHeight="14.4" x14ac:dyDescent="0.3"/>
  <cols>
    <col min="2" max="3" width="22.7265625" customWidth="1"/>
    <col min="4" max="4" width="22.7265625" hidden="1" customWidth="1"/>
    <col min="5" max="5" width="22.7265625" customWidth="1"/>
    <col min="6" max="6" width="22.7265625" hidden="1" customWidth="1"/>
    <col min="7" max="12" width="22.7265625" customWidth="1"/>
    <col min="13" max="16384" width="22.453125" style="17"/>
  </cols>
  <sheetData>
    <row r="1" spans="1:29" s="14" customFormat="1" ht="60" customHeight="1" thickBot="1" x14ac:dyDescent="1.2">
      <c r="A1" s="118">
        <f>DATE('R6.9'!Q8,'R6.9'!Q10+6,1)</f>
        <v>45717</v>
      </c>
      <c r="B1" s="118"/>
      <c r="C1" s="118"/>
      <c r="D1" s="75"/>
      <c r="E1" s="66"/>
      <c r="F1" s="66"/>
      <c r="G1" s="66"/>
      <c r="H1" s="66"/>
      <c r="I1" s="66"/>
      <c r="J1" s="66"/>
      <c r="K1" s="66"/>
      <c r="L1" s="67" t="s">
        <v>23</v>
      </c>
    </row>
    <row r="2" spans="1:29" s="70" customFormat="1" ht="36.75" customHeight="1" thickBot="1" x14ac:dyDescent="0.35">
      <c r="A2" s="71"/>
      <c r="B2" s="71"/>
      <c r="C2" s="98" t="s">
        <v>24</v>
      </c>
      <c r="D2" s="98"/>
      <c r="E2" s="98" t="s">
        <v>71</v>
      </c>
      <c r="F2" s="98"/>
      <c r="G2" s="71" t="s">
        <v>48</v>
      </c>
      <c r="H2" s="71" t="s">
        <v>25</v>
      </c>
      <c r="I2" s="71" t="s">
        <v>26</v>
      </c>
      <c r="J2" s="71" t="s">
        <v>75</v>
      </c>
      <c r="K2" s="71" t="s">
        <v>73</v>
      </c>
      <c r="L2" s="71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9" s="70" customFormat="1" ht="36.75" customHeight="1" thickBot="1" x14ac:dyDescent="0.35">
      <c r="A3" s="72"/>
      <c r="B3" s="72"/>
      <c r="C3" s="99" t="s">
        <v>27</v>
      </c>
      <c r="D3" s="99"/>
      <c r="E3" s="99" t="s">
        <v>72</v>
      </c>
      <c r="F3" s="99"/>
      <c r="G3" s="72" t="s">
        <v>794</v>
      </c>
      <c r="H3" s="72" t="s">
        <v>28</v>
      </c>
      <c r="I3" s="72" t="s">
        <v>29</v>
      </c>
      <c r="J3" s="72" t="s">
        <v>340</v>
      </c>
      <c r="K3" s="72" t="s">
        <v>74</v>
      </c>
      <c r="L3" s="72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9" s="70" customFormat="1" ht="29.25" customHeight="1" x14ac:dyDescent="0.3">
      <c r="A4" s="24"/>
      <c r="B4" s="24"/>
      <c r="C4" s="100" t="s">
        <v>30</v>
      </c>
      <c r="D4" s="100"/>
      <c r="E4" s="100" t="s">
        <v>30</v>
      </c>
      <c r="F4" s="100"/>
      <c r="G4" s="25" t="s">
        <v>157</v>
      </c>
      <c r="H4" s="25" t="s">
        <v>30</v>
      </c>
      <c r="I4" s="25" t="s">
        <v>30</v>
      </c>
      <c r="J4" s="25" t="s">
        <v>30</v>
      </c>
      <c r="K4" s="24" t="s">
        <v>30</v>
      </c>
      <c r="L4" s="25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9" s="20" customFormat="1" ht="29.25" customHeight="1" x14ac:dyDescent="0.35">
      <c r="A5" s="59">
        <v>45536</v>
      </c>
      <c r="B5" s="60">
        <v>45537</v>
      </c>
      <c r="C5" s="101">
        <v>45538</v>
      </c>
      <c r="D5" s="101"/>
      <c r="E5" s="101">
        <v>45538</v>
      </c>
      <c r="F5" s="101"/>
      <c r="G5" s="60">
        <v>45538</v>
      </c>
      <c r="H5" s="60">
        <v>45539</v>
      </c>
      <c r="I5" s="60">
        <v>45540</v>
      </c>
      <c r="J5" s="60">
        <v>45540</v>
      </c>
      <c r="K5" s="60">
        <v>45541</v>
      </c>
      <c r="L5" s="61">
        <v>45542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9" s="15" customFormat="1" ht="38.4" x14ac:dyDescent="0.3">
      <c r="A6" s="47">
        <f>$A$1-(WEEKDAY($A$1,1)-(開始_日-2))-IF((WEEKDAY($A$1,1)-(開始_日-2))&lt;=0,7,0)+1</f>
        <v>45711</v>
      </c>
      <c r="B6" s="48">
        <f>A6+1</f>
        <v>45712</v>
      </c>
      <c r="C6" s="103">
        <f>B6+1</f>
        <v>45713</v>
      </c>
      <c r="D6" s="104"/>
      <c r="E6" s="106">
        <f>B6+1</f>
        <v>45713</v>
      </c>
      <c r="F6" s="104"/>
      <c r="G6" s="55">
        <f>B6+1</f>
        <v>45713</v>
      </c>
      <c r="H6" s="54">
        <f>C6+1</f>
        <v>45714</v>
      </c>
      <c r="I6" s="55">
        <f>H6+1</f>
        <v>45715</v>
      </c>
      <c r="J6" s="55">
        <f>H6+1</f>
        <v>45715</v>
      </c>
      <c r="K6" s="48">
        <f>I6+1</f>
        <v>45716</v>
      </c>
      <c r="L6" s="49">
        <f t="shared" ref="L6" si="0">K6+1</f>
        <v>45717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 s="15" customFormat="1" ht="22.5" customHeight="1" x14ac:dyDescent="0.3">
      <c r="A7" s="26"/>
      <c r="B7" s="27"/>
      <c r="C7" s="28"/>
      <c r="D7" s="85"/>
      <c r="E7" s="28"/>
      <c r="F7" s="85"/>
      <c r="G7" s="28"/>
      <c r="H7" s="29"/>
      <c r="I7" s="28"/>
      <c r="J7" s="28"/>
      <c r="K7" s="29"/>
      <c r="L7" s="3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9" s="16" customFormat="1" ht="22.5" customHeight="1" x14ac:dyDescent="0.3">
      <c r="A8" s="26"/>
      <c r="B8" s="27"/>
      <c r="C8" s="28"/>
      <c r="D8" s="85"/>
      <c r="E8" s="28"/>
      <c r="F8" s="85"/>
      <c r="G8" s="28"/>
      <c r="H8" s="29"/>
      <c r="I8" s="28"/>
      <c r="J8" s="28"/>
      <c r="K8" s="29"/>
      <c r="L8" s="30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5"/>
    </row>
    <row r="9" spans="1:29" s="15" customFormat="1" ht="22.5" customHeight="1" x14ac:dyDescent="0.3">
      <c r="A9" s="26"/>
      <c r="B9" s="27"/>
      <c r="C9" s="28"/>
      <c r="D9" s="85"/>
      <c r="E9" s="28"/>
      <c r="F9" s="85"/>
      <c r="G9" s="28"/>
      <c r="H9" s="29"/>
      <c r="I9" s="28"/>
      <c r="J9" s="28"/>
      <c r="K9" s="29"/>
      <c r="L9" s="30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9" s="15" customFormat="1" ht="22.5" customHeight="1" x14ac:dyDescent="0.3">
      <c r="A10" s="26"/>
      <c r="B10" s="27"/>
      <c r="C10" s="28"/>
      <c r="D10" s="85"/>
      <c r="E10" s="28"/>
      <c r="F10" s="85"/>
      <c r="G10" s="28"/>
      <c r="H10" s="29"/>
      <c r="I10" s="28"/>
      <c r="J10" s="28"/>
      <c r="K10" s="29"/>
      <c r="L10" s="30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9" s="15" customFormat="1" ht="22.5" customHeight="1" x14ac:dyDescent="0.3">
      <c r="A11" s="26"/>
      <c r="B11" s="27"/>
      <c r="C11" s="28"/>
      <c r="D11" s="85"/>
      <c r="E11" s="28"/>
      <c r="F11" s="85"/>
      <c r="G11" s="28"/>
      <c r="H11" s="29"/>
      <c r="I11" s="28"/>
      <c r="J11" s="28"/>
      <c r="K11" s="29"/>
      <c r="L11" s="30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9" s="15" customFormat="1" ht="22.5" customHeight="1" x14ac:dyDescent="0.3">
      <c r="A12" s="26"/>
      <c r="B12" s="27"/>
      <c r="C12" s="28"/>
      <c r="D12" s="85"/>
      <c r="E12" s="28"/>
      <c r="F12" s="85"/>
      <c r="G12" s="28"/>
      <c r="H12" s="29"/>
      <c r="I12" s="28"/>
      <c r="J12" s="28"/>
      <c r="K12" s="29"/>
      <c r="L12" s="30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9" s="15" customFormat="1" ht="22.5" customHeight="1" x14ac:dyDescent="0.3">
      <c r="A13" s="26"/>
      <c r="B13" s="27"/>
      <c r="C13" s="28"/>
      <c r="D13" s="85"/>
      <c r="E13" s="28"/>
      <c r="F13" s="85"/>
      <c r="G13" s="28"/>
      <c r="H13" s="29"/>
      <c r="I13" s="28"/>
      <c r="J13" s="28"/>
      <c r="K13" s="29"/>
      <c r="L13" s="30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9" s="16" customFormat="1" ht="22.5" customHeight="1" x14ac:dyDescent="0.3">
      <c r="A14" s="26"/>
      <c r="B14" s="27"/>
      <c r="C14" s="28"/>
      <c r="D14" s="85"/>
      <c r="E14" s="28"/>
      <c r="F14" s="85"/>
      <c r="G14" s="28"/>
      <c r="H14" s="29"/>
      <c r="I14" s="28"/>
      <c r="J14" s="28"/>
      <c r="K14" s="29"/>
      <c r="L14" s="30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5"/>
    </row>
    <row r="15" spans="1:29" s="15" customFormat="1" ht="22.5" customHeight="1" x14ac:dyDescent="0.3">
      <c r="A15" s="34"/>
      <c r="B15" s="35"/>
      <c r="C15" s="36"/>
      <c r="D15" s="86"/>
      <c r="E15" s="36"/>
      <c r="F15" s="86"/>
      <c r="G15" s="36"/>
      <c r="H15" s="37"/>
      <c r="I15" s="36"/>
      <c r="J15" s="36"/>
      <c r="K15" s="37"/>
      <c r="L15" s="3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9" s="15" customFormat="1" ht="38.4" x14ac:dyDescent="0.3">
      <c r="A16" s="53">
        <f>L6+1</f>
        <v>45718</v>
      </c>
      <c r="B16" s="54">
        <f t="shared" ref="B16:L16" si="1">A16+1</f>
        <v>45719</v>
      </c>
      <c r="C16" s="89">
        <f t="shared" si="1"/>
        <v>45720</v>
      </c>
      <c r="D16" s="90"/>
      <c r="E16" s="107">
        <f t="shared" ref="E16" si="2">B16+1</f>
        <v>45720</v>
      </c>
      <c r="F16" s="90"/>
      <c r="G16" s="55">
        <f t="shared" ref="G16:H16" si="3">B16+1</f>
        <v>45720</v>
      </c>
      <c r="H16" s="54">
        <f t="shared" si="3"/>
        <v>45721</v>
      </c>
      <c r="I16" s="55">
        <f t="shared" ref="I16" si="4">H16+1</f>
        <v>45722</v>
      </c>
      <c r="J16" s="55">
        <f t="shared" ref="J16" si="5">H16+1</f>
        <v>45722</v>
      </c>
      <c r="K16" s="48">
        <f>I16+1</f>
        <v>45723</v>
      </c>
      <c r="L16" s="49">
        <f t="shared" si="1"/>
        <v>45724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9" s="15" customFormat="1" ht="22.5" customHeight="1" x14ac:dyDescent="0.3">
      <c r="A17" s="26"/>
      <c r="B17" s="27"/>
      <c r="C17" s="28" t="s">
        <v>620</v>
      </c>
      <c r="D17" s="85"/>
      <c r="E17" s="28" t="s">
        <v>635</v>
      </c>
      <c r="F17" s="85"/>
      <c r="G17" s="28" t="s">
        <v>646</v>
      </c>
      <c r="H17" s="29" t="s">
        <v>670</v>
      </c>
      <c r="I17" s="28" t="s">
        <v>687</v>
      </c>
      <c r="J17" s="28" t="s">
        <v>700</v>
      </c>
      <c r="K17" s="29" t="s">
        <v>709</v>
      </c>
      <c r="L17" s="30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9" s="15" customFormat="1" ht="22.5" customHeight="1" x14ac:dyDescent="0.3">
      <c r="A18" s="26"/>
      <c r="B18" s="27"/>
      <c r="C18" s="28" t="s">
        <v>96</v>
      </c>
      <c r="D18" s="85"/>
      <c r="E18" s="28" t="s">
        <v>636</v>
      </c>
      <c r="F18" s="85"/>
      <c r="G18" s="28" t="s">
        <v>31</v>
      </c>
      <c r="H18" s="29" t="s">
        <v>671</v>
      </c>
      <c r="I18" s="28" t="s">
        <v>688</v>
      </c>
      <c r="J18" s="28" t="s">
        <v>671</v>
      </c>
      <c r="K18" s="29" t="s">
        <v>124</v>
      </c>
      <c r="L18" s="30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9" s="15" customFormat="1" ht="22.5" customHeight="1" x14ac:dyDescent="0.3">
      <c r="A19" s="26"/>
      <c r="B19" s="27"/>
      <c r="C19" s="28" t="s">
        <v>143</v>
      </c>
      <c r="D19" s="85"/>
      <c r="E19" s="28" t="s">
        <v>496</v>
      </c>
      <c r="F19" s="85"/>
      <c r="G19" s="28" t="s">
        <v>43</v>
      </c>
      <c r="H19" s="29" t="s">
        <v>672</v>
      </c>
      <c r="I19" s="28" t="s">
        <v>81</v>
      </c>
      <c r="J19" s="28" t="s">
        <v>672</v>
      </c>
      <c r="K19" s="29" t="s">
        <v>21</v>
      </c>
      <c r="L19" s="30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9" s="16" customFormat="1" ht="22.5" customHeight="1" x14ac:dyDescent="0.3">
      <c r="A20" s="26"/>
      <c r="B20" s="27"/>
      <c r="C20" s="28" t="s">
        <v>621</v>
      </c>
      <c r="D20" s="85"/>
      <c r="E20" s="28" t="s">
        <v>637</v>
      </c>
      <c r="F20" s="85"/>
      <c r="G20" s="28" t="s">
        <v>647</v>
      </c>
      <c r="H20" s="29" t="s">
        <v>673</v>
      </c>
      <c r="I20" s="28" t="s">
        <v>689</v>
      </c>
      <c r="J20" s="28" t="s">
        <v>673</v>
      </c>
      <c r="K20" s="29" t="s">
        <v>166</v>
      </c>
      <c r="L20" s="30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5"/>
    </row>
    <row r="21" spans="1:29" s="15" customFormat="1" ht="22.5" customHeight="1" x14ac:dyDescent="0.3">
      <c r="A21" s="26"/>
      <c r="B21" s="27"/>
      <c r="C21" s="28" t="s">
        <v>33</v>
      </c>
      <c r="D21" s="85"/>
      <c r="E21" s="28"/>
      <c r="F21" s="85"/>
      <c r="G21" s="28" t="s">
        <v>22</v>
      </c>
      <c r="H21" s="29" t="s">
        <v>22</v>
      </c>
      <c r="I21" s="28" t="s">
        <v>68</v>
      </c>
      <c r="J21" s="28" t="s">
        <v>22</v>
      </c>
      <c r="K21" s="29" t="s">
        <v>167</v>
      </c>
      <c r="L21" s="30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9" s="15" customFormat="1" ht="22.5" customHeight="1" x14ac:dyDescent="0.3">
      <c r="A22" s="26"/>
      <c r="B22" s="27"/>
      <c r="C22" s="28" t="s">
        <v>622</v>
      </c>
      <c r="D22" s="85"/>
      <c r="E22" s="28"/>
      <c r="F22" s="85"/>
      <c r="G22" s="28" t="s">
        <v>208</v>
      </c>
      <c r="H22" s="29" t="s">
        <v>409</v>
      </c>
      <c r="I22" s="28" t="s">
        <v>690</v>
      </c>
      <c r="J22" s="28" t="s">
        <v>409</v>
      </c>
      <c r="K22" s="29"/>
      <c r="L22" s="30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9" s="15" customFormat="1" ht="22.5" customHeight="1" x14ac:dyDescent="0.3">
      <c r="A23" s="26"/>
      <c r="B23" s="27"/>
      <c r="C23" s="28"/>
      <c r="D23" s="85"/>
      <c r="E23" s="28"/>
      <c r="F23" s="85"/>
      <c r="G23" s="28"/>
      <c r="H23" s="29"/>
      <c r="I23" s="28"/>
      <c r="J23" s="28"/>
      <c r="K23" s="29"/>
      <c r="L23" s="30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9" s="15" customFormat="1" ht="22.5" customHeight="1" x14ac:dyDescent="0.3">
      <c r="A24" s="26"/>
      <c r="B24" s="27"/>
      <c r="C24" s="28"/>
      <c r="D24" s="85"/>
      <c r="E24" s="28"/>
      <c r="F24" s="85"/>
      <c r="G24" s="28"/>
      <c r="H24" s="29"/>
      <c r="I24" s="28"/>
      <c r="J24" s="28"/>
      <c r="K24" s="29"/>
      <c r="L24" s="30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9" s="15" customFormat="1" ht="22.5" customHeight="1" x14ac:dyDescent="0.3">
      <c r="A25" s="26"/>
      <c r="B25" s="27"/>
      <c r="C25" s="28"/>
      <c r="D25" s="85"/>
      <c r="E25" s="28"/>
      <c r="F25" s="85"/>
      <c r="G25" s="28"/>
      <c r="H25" s="29"/>
      <c r="I25" s="28"/>
      <c r="J25" s="28"/>
      <c r="K25" s="29"/>
      <c r="L25" s="30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9" s="15" customFormat="1" ht="22.5" customHeight="1" x14ac:dyDescent="0.3">
      <c r="A26" s="26"/>
      <c r="B26" s="27"/>
      <c r="C26" s="28"/>
      <c r="D26" s="85"/>
      <c r="E26" s="28"/>
      <c r="F26" s="85"/>
      <c r="G26" s="28"/>
      <c r="H26" s="29"/>
      <c r="I26" s="28"/>
      <c r="J26" s="28"/>
      <c r="K26" s="29"/>
      <c r="L26" s="30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9" s="15" customFormat="1" ht="22.5" customHeight="1" x14ac:dyDescent="0.3">
      <c r="A27" s="34"/>
      <c r="B27" s="35"/>
      <c r="C27" s="36"/>
      <c r="D27" s="86"/>
      <c r="E27" s="36"/>
      <c r="F27" s="86"/>
      <c r="G27" s="36"/>
      <c r="H27" s="37"/>
      <c r="I27" s="36"/>
      <c r="J27" s="36"/>
      <c r="K27" s="37"/>
      <c r="L27" s="38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9" s="15" customFormat="1" ht="38.4" x14ac:dyDescent="0.3">
      <c r="A28" s="53">
        <f>L16+1</f>
        <v>45725</v>
      </c>
      <c r="B28" s="54">
        <f t="shared" ref="B28:L28" si="6">A28+1</f>
        <v>45726</v>
      </c>
      <c r="C28" s="89">
        <f t="shared" si="6"/>
        <v>45727</v>
      </c>
      <c r="D28" s="90"/>
      <c r="E28" s="107">
        <f t="shared" ref="E28" si="7">B28+1</f>
        <v>45727</v>
      </c>
      <c r="F28" s="90"/>
      <c r="G28" s="55">
        <f t="shared" ref="G28:H28" si="8">B28+1</f>
        <v>45727</v>
      </c>
      <c r="H28" s="54">
        <f t="shared" si="8"/>
        <v>45728</v>
      </c>
      <c r="I28" s="55">
        <f t="shared" ref="I28" si="9">H28+1</f>
        <v>45729</v>
      </c>
      <c r="J28" s="55">
        <f t="shared" ref="J28" si="10">H28+1</f>
        <v>45729</v>
      </c>
      <c r="K28" s="48">
        <f>I28+1</f>
        <v>45730</v>
      </c>
      <c r="L28" s="49">
        <f t="shared" si="6"/>
        <v>45731</v>
      </c>
      <c r="M28" s="119" t="s">
        <v>668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9" s="16" customFormat="1" ht="22.5" customHeight="1" x14ac:dyDescent="0.3">
      <c r="A29" s="26"/>
      <c r="B29" s="27"/>
      <c r="C29" s="28" t="s">
        <v>623</v>
      </c>
      <c r="D29" s="85"/>
      <c r="E29" s="28" t="s">
        <v>116</v>
      </c>
      <c r="F29" s="85"/>
      <c r="G29" s="28" t="s">
        <v>648</v>
      </c>
      <c r="H29" s="29" t="s">
        <v>674</v>
      </c>
      <c r="I29" s="28" t="s">
        <v>691</v>
      </c>
      <c r="J29" s="28" t="s">
        <v>701</v>
      </c>
      <c r="K29" s="29" t="s">
        <v>710</v>
      </c>
      <c r="L29" s="30"/>
      <c r="M29" s="119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5"/>
    </row>
    <row r="30" spans="1:29" s="15" customFormat="1" ht="22.5" customHeight="1" x14ac:dyDescent="0.3">
      <c r="A30" s="26"/>
      <c r="B30" s="27"/>
      <c r="C30" s="28" t="s">
        <v>96</v>
      </c>
      <c r="D30" s="85"/>
      <c r="E30" s="28" t="s">
        <v>73</v>
      </c>
      <c r="F30" s="85"/>
      <c r="G30" s="28" t="s">
        <v>48</v>
      </c>
      <c r="H30" s="29" t="s">
        <v>675</v>
      </c>
      <c r="I30" s="28" t="s">
        <v>26</v>
      </c>
      <c r="J30" s="28" t="s">
        <v>66</v>
      </c>
      <c r="K30" s="29" t="s">
        <v>96</v>
      </c>
      <c r="L30" s="30"/>
      <c r="M30" s="119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9" s="15" customFormat="1" ht="22.5" customHeight="1" x14ac:dyDescent="0.3">
      <c r="A31" s="26"/>
      <c r="B31" s="27"/>
      <c r="C31" s="28" t="s">
        <v>624</v>
      </c>
      <c r="D31" s="85"/>
      <c r="E31" s="28" t="s">
        <v>62</v>
      </c>
      <c r="F31" s="85"/>
      <c r="G31" s="28" t="s">
        <v>649</v>
      </c>
      <c r="H31" s="29" t="s">
        <v>676</v>
      </c>
      <c r="I31" s="28" t="s">
        <v>41</v>
      </c>
      <c r="J31" s="28" t="s">
        <v>507</v>
      </c>
      <c r="K31" s="29" t="s">
        <v>81</v>
      </c>
      <c r="L31" s="30"/>
      <c r="M31" s="119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9" s="15" customFormat="1" ht="22.5" customHeight="1" x14ac:dyDescent="0.3">
      <c r="A32" s="26"/>
      <c r="B32" s="27"/>
      <c r="C32" s="28" t="s">
        <v>35</v>
      </c>
      <c r="D32" s="85"/>
      <c r="E32" s="28" t="s">
        <v>638</v>
      </c>
      <c r="F32" s="85"/>
      <c r="G32" s="28" t="s">
        <v>650</v>
      </c>
      <c r="H32" s="29" t="s">
        <v>677</v>
      </c>
      <c r="I32" s="28" t="s">
        <v>692</v>
      </c>
      <c r="J32" s="28" t="s">
        <v>702</v>
      </c>
      <c r="K32" s="29" t="s">
        <v>711</v>
      </c>
      <c r="L32" s="30"/>
      <c r="M32" s="119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9" s="15" customFormat="1" ht="22.5" customHeight="1" x14ac:dyDescent="0.3">
      <c r="A33" s="26"/>
      <c r="B33" s="27"/>
      <c r="C33" s="28" t="s">
        <v>625</v>
      </c>
      <c r="D33" s="85"/>
      <c r="E33" s="28" t="s">
        <v>418</v>
      </c>
      <c r="F33" s="85"/>
      <c r="G33" s="28" t="s">
        <v>33</v>
      </c>
      <c r="H33" s="29"/>
      <c r="I33" s="28" t="s">
        <v>693</v>
      </c>
      <c r="J33" s="28" t="s">
        <v>703</v>
      </c>
      <c r="K33" s="29" t="s">
        <v>33</v>
      </c>
      <c r="L33" s="30"/>
      <c r="M33" s="119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9" s="15" customFormat="1" ht="22.5" customHeight="1" x14ac:dyDescent="0.3">
      <c r="A34" s="26"/>
      <c r="B34" s="27"/>
      <c r="C34" s="28"/>
      <c r="D34" s="85"/>
      <c r="E34" s="28" t="s">
        <v>118</v>
      </c>
      <c r="F34" s="85"/>
      <c r="G34" s="28" t="s">
        <v>651</v>
      </c>
      <c r="H34" s="29"/>
      <c r="I34" s="28"/>
      <c r="J34" s="28"/>
      <c r="K34" s="29" t="s">
        <v>712</v>
      </c>
      <c r="L34" s="30"/>
      <c r="M34" s="119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9" s="15" customFormat="1" ht="22.5" customHeight="1" x14ac:dyDescent="0.3">
      <c r="A35" s="26"/>
      <c r="B35" s="27"/>
      <c r="C35" s="28"/>
      <c r="D35" s="85"/>
      <c r="E35" s="28"/>
      <c r="F35" s="85"/>
      <c r="G35" s="28" t="s">
        <v>48</v>
      </c>
      <c r="H35" s="29"/>
      <c r="I35" s="28"/>
      <c r="J35" s="28"/>
      <c r="K35" s="29"/>
      <c r="L35" s="30"/>
      <c r="M35" s="119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9" s="15" customFormat="1" ht="22.5" customHeight="1" x14ac:dyDescent="0.3">
      <c r="A36" s="26"/>
      <c r="B36" s="27"/>
      <c r="C36" s="28"/>
      <c r="D36" s="85"/>
      <c r="E36" s="28"/>
      <c r="F36" s="85"/>
      <c r="G36" s="28" t="s">
        <v>162</v>
      </c>
      <c r="H36" s="29"/>
      <c r="I36" s="28"/>
      <c r="J36" s="28"/>
      <c r="K36" s="29"/>
      <c r="L36" s="30"/>
      <c r="M36" s="119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9" s="16" customFormat="1" ht="22.5" customHeight="1" x14ac:dyDescent="0.3">
      <c r="A37" s="26"/>
      <c r="B37" s="27"/>
      <c r="C37" s="28"/>
      <c r="D37" s="85"/>
      <c r="E37" s="28"/>
      <c r="F37" s="85"/>
      <c r="G37" s="28" t="s">
        <v>652</v>
      </c>
      <c r="H37" s="29"/>
      <c r="I37" s="28"/>
      <c r="J37" s="28"/>
      <c r="K37" s="29"/>
      <c r="L37" s="30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5"/>
    </row>
    <row r="38" spans="1:29" ht="22.5" customHeight="1" x14ac:dyDescent="0.3">
      <c r="A38" s="26"/>
      <c r="B38" s="27"/>
      <c r="C38" s="28"/>
      <c r="D38" s="85"/>
      <c r="E38" s="28"/>
      <c r="F38" s="85"/>
      <c r="G38" s="28" t="s">
        <v>33</v>
      </c>
      <c r="H38" s="29"/>
      <c r="I38" s="28"/>
      <c r="J38" s="28"/>
      <c r="K38" s="29"/>
      <c r="L38" s="30"/>
    </row>
    <row r="39" spans="1:29" ht="22.5" customHeight="1" x14ac:dyDescent="0.3">
      <c r="A39" s="34"/>
      <c r="B39" s="35"/>
      <c r="C39" s="36"/>
      <c r="D39" s="86"/>
      <c r="E39" s="36"/>
      <c r="F39" s="86"/>
      <c r="G39" s="36" t="s">
        <v>653</v>
      </c>
      <c r="H39" s="37"/>
      <c r="I39" s="36"/>
      <c r="J39" s="36"/>
      <c r="K39" s="37"/>
      <c r="L39" s="38"/>
    </row>
    <row r="40" spans="1:29" ht="38.4" x14ac:dyDescent="0.3">
      <c r="A40" s="53">
        <f>L28+1</f>
        <v>45732</v>
      </c>
      <c r="B40" s="54">
        <f t="shared" ref="B40:L40" si="11">A40+1</f>
        <v>45733</v>
      </c>
      <c r="C40" s="89">
        <f t="shared" si="11"/>
        <v>45734</v>
      </c>
      <c r="D40" s="90"/>
      <c r="E40" s="107">
        <f t="shared" ref="E40" si="12">B40+1</f>
        <v>45734</v>
      </c>
      <c r="F40" s="90"/>
      <c r="G40" s="55">
        <f t="shared" ref="G40:H40" si="13">B40+1</f>
        <v>45734</v>
      </c>
      <c r="H40" s="54">
        <f t="shared" si="13"/>
        <v>45735</v>
      </c>
      <c r="I40" s="55">
        <f t="shared" ref="I40" si="14">H40+1</f>
        <v>45736</v>
      </c>
      <c r="J40" s="55">
        <f t="shared" ref="J40" si="15">H40+1</f>
        <v>45736</v>
      </c>
      <c r="K40" s="48">
        <f>I40+1</f>
        <v>45737</v>
      </c>
      <c r="L40" s="49">
        <f t="shared" si="11"/>
        <v>45738</v>
      </c>
    </row>
    <row r="41" spans="1:29" ht="22.5" customHeight="1" x14ac:dyDescent="0.3">
      <c r="A41" s="26"/>
      <c r="B41" s="27"/>
      <c r="C41" s="28" t="s">
        <v>626</v>
      </c>
      <c r="D41" s="85"/>
      <c r="E41" s="28" t="s">
        <v>639</v>
      </c>
      <c r="F41" s="85"/>
      <c r="G41" s="28" t="s">
        <v>654</v>
      </c>
      <c r="H41" s="29" t="s">
        <v>678</v>
      </c>
      <c r="I41" s="28" t="s">
        <v>559</v>
      </c>
      <c r="J41" s="28" t="s">
        <v>390</v>
      </c>
      <c r="K41" s="29" t="s">
        <v>713</v>
      </c>
      <c r="L41" s="30"/>
    </row>
    <row r="42" spans="1:29" ht="22.5" customHeight="1" x14ac:dyDescent="0.3">
      <c r="A42" s="26"/>
      <c r="B42" s="27"/>
      <c r="C42" s="28" t="s">
        <v>627</v>
      </c>
      <c r="D42" s="85"/>
      <c r="E42" s="28" t="s">
        <v>640</v>
      </c>
      <c r="F42" s="85"/>
      <c r="G42" s="28" t="s">
        <v>31</v>
      </c>
      <c r="H42" s="29" t="s">
        <v>679</v>
      </c>
      <c r="I42" s="28"/>
      <c r="J42" s="28"/>
      <c r="K42" s="29" t="s">
        <v>714</v>
      </c>
      <c r="L42" s="30"/>
    </row>
    <row r="43" spans="1:29" s="15" customFormat="1" ht="22.5" customHeight="1" x14ac:dyDescent="0.3">
      <c r="A43" s="26"/>
      <c r="B43" s="27"/>
      <c r="C43" s="28" t="s">
        <v>628</v>
      </c>
      <c r="D43" s="85"/>
      <c r="E43" s="28" t="s">
        <v>35</v>
      </c>
      <c r="F43" s="85"/>
      <c r="G43" s="28" t="s">
        <v>655</v>
      </c>
      <c r="H43" s="29" t="s">
        <v>680</v>
      </c>
      <c r="I43" s="28"/>
      <c r="J43" s="28"/>
      <c r="K43" s="29" t="s">
        <v>21</v>
      </c>
      <c r="L43" s="30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9" ht="22.5" customHeight="1" x14ac:dyDescent="0.3">
      <c r="A44" s="26"/>
      <c r="B44" s="27"/>
      <c r="C44" s="28" t="s">
        <v>629</v>
      </c>
      <c r="D44" s="85"/>
      <c r="E44" s="28" t="s">
        <v>641</v>
      </c>
      <c r="F44" s="85"/>
      <c r="G44" s="28" t="s">
        <v>656</v>
      </c>
      <c r="H44" s="29" t="s">
        <v>681</v>
      </c>
      <c r="I44" s="28"/>
      <c r="J44" s="28"/>
      <c r="K44" s="29" t="s">
        <v>715</v>
      </c>
      <c r="L44" s="30"/>
    </row>
    <row r="45" spans="1:29" ht="22.5" customHeight="1" x14ac:dyDescent="0.3">
      <c r="A45" s="26"/>
      <c r="B45" s="27"/>
      <c r="C45" s="28"/>
      <c r="D45" s="85"/>
      <c r="E45" s="28"/>
      <c r="F45" s="85"/>
      <c r="G45" s="28" t="s">
        <v>657</v>
      </c>
      <c r="H45" s="29" t="s">
        <v>22</v>
      </c>
      <c r="I45" s="28"/>
      <c r="J45" s="28"/>
      <c r="K45" s="29" t="s">
        <v>716</v>
      </c>
      <c r="L45" s="30"/>
    </row>
    <row r="46" spans="1:29" ht="22.5" customHeight="1" x14ac:dyDescent="0.3">
      <c r="A46" s="26"/>
      <c r="B46" s="27"/>
      <c r="C46" s="28"/>
      <c r="D46" s="85"/>
      <c r="E46" s="28"/>
      <c r="F46" s="85"/>
      <c r="G46" s="28" t="s">
        <v>658</v>
      </c>
      <c r="H46" s="29" t="s">
        <v>682</v>
      </c>
      <c r="I46" s="28"/>
      <c r="J46" s="28"/>
      <c r="K46" s="29" t="s">
        <v>32</v>
      </c>
      <c r="L46" s="30"/>
    </row>
    <row r="47" spans="1:29" ht="22.5" customHeight="1" x14ac:dyDescent="0.3">
      <c r="A47" s="26"/>
      <c r="B47" s="27"/>
      <c r="C47" s="28"/>
      <c r="D47" s="85"/>
      <c r="E47" s="28"/>
      <c r="F47" s="85"/>
      <c r="G47" s="28"/>
      <c r="H47" s="29"/>
      <c r="I47" s="28"/>
      <c r="J47" s="28"/>
      <c r="K47" s="29"/>
      <c r="L47" s="30"/>
    </row>
    <row r="48" spans="1:29" ht="22.5" customHeight="1" x14ac:dyDescent="0.3">
      <c r="A48" s="26"/>
      <c r="B48" s="27"/>
      <c r="C48" s="28"/>
      <c r="D48" s="85"/>
      <c r="E48" s="28"/>
      <c r="F48" s="85"/>
      <c r="G48" s="28"/>
      <c r="H48" s="29"/>
      <c r="I48" s="28"/>
      <c r="J48" s="28"/>
      <c r="K48" s="29"/>
      <c r="L48" s="30"/>
    </row>
    <row r="49" spans="1:13" ht="22.5" customHeight="1" x14ac:dyDescent="0.3">
      <c r="A49" s="34"/>
      <c r="B49" s="35"/>
      <c r="C49" s="36"/>
      <c r="D49" s="86"/>
      <c r="E49" s="36"/>
      <c r="F49" s="86"/>
      <c r="G49" s="36"/>
      <c r="H49" s="37"/>
      <c r="I49" s="36"/>
      <c r="J49" s="36"/>
      <c r="K49" s="37"/>
      <c r="L49" s="38"/>
    </row>
    <row r="50" spans="1:13" ht="49.2" x14ac:dyDescent="0.9">
      <c r="A50" s="53">
        <f>L40+1</f>
        <v>45739</v>
      </c>
      <c r="B50" s="54">
        <f t="shared" ref="B50:L50" si="16">A50+1</f>
        <v>45740</v>
      </c>
      <c r="C50" s="89">
        <f t="shared" si="16"/>
        <v>45741</v>
      </c>
      <c r="D50" s="90"/>
      <c r="E50" s="107">
        <f t="shared" ref="E50" si="17">B50+1</f>
        <v>45741</v>
      </c>
      <c r="F50" s="90"/>
      <c r="G50" s="55">
        <f t="shared" ref="G50:H50" si="18">B50+1</f>
        <v>45741</v>
      </c>
      <c r="H50" s="54">
        <f t="shared" si="18"/>
        <v>45742</v>
      </c>
      <c r="I50" s="55">
        <f t="shared" ref="I50" si="19">H50+1</f>
        <v>45743</v>
      </c>
      <c r="J50" s="55">
        <f t="shared" ref="J50" si="20">H50+1</f>
        <v>45743</v>
      </c>
      <c r="K50" s="48">
        <f>I50+1</f>
        <v>45744</v>
      </c>
      <c r="L50" s="49">
        <f t="shared" si="16"/>
        <v>45745</v>
      </c>
      <c r="M50" s="109" t="s">
        <v>669</v>
      </c>
    </row>
    <row r="51" spans="1:13" ht="22.5" customHeight="1" x14ac:dyDescent="0.3">
      <c r="A51" s="26"/>
      <c r="B51" s="27"/>
      <c r="C51" s="28" t="s">
        <v>630</v>
      </c>
      <c r="D51" s="85"/>
      <c r="E51" s="28" t="s">
        <v>642</v>
      </c>
      <c r="F51" s="85"/>
      <c r="G51" s="28" t="s">
        <v>659</v>
      </c>
      <c r="H51" s="29" t="s">
        <v>683</v>
      </c>
      <c r="I51" s="28" t="s">
        <v>694</v>
      </c>
      <c r="J51" s="28" t="s">
        <v>704</v>
      </c>
      <c r="K51" s="29" t="s">
        <v>717</v>
      </c>
      <c r="L51" s="30"/>
    </row>
    <row r="52" spans="1:13" ht="22.5" customHeight="1" x14ac:dyDescent="0.3">
      <c r="A52" s="26"/>
      <c r="B52" s="27"/>
      <c r="C52" s="28" t="s">
        <v>631</v>
      </c>
      <c r="D52" s="85"/>
      <c r="E52" s="28" t="s">
        <v>106</v>
      </c>
      <c r="F52" s="85"/>
      <c r="G52" s="28" t="s">
        <v>660</v>
      </c>
      <c r="H52" s="29" t="s">
        <v>684</v>
      </c>
      <c r="I52" s="28" t="s">
        <v>695</v>
      </c>
      <c r="J52" s="28" t="s">
        <v>705</v>
      </c>
      <c r="K52" s="29" t="s">
        <v>215</v>
      </c>
      <c r="L52" s="30"/>
    </row>
    <row r="53" spans="1:13" ht="22.5" customHeight="1" x14ac:dyDescent="0.3">
      <c r="A53" s="26"/>
      <c r="B53" s="27"/>
      <c r="C53" s="28" t="s">
        <v>632</v>
      </c>
      <c r="D53" s="85"/>
      <c r="E53" s="28" t="s">
        <v>38</v>
      </c>
      <c r="F53" s="85"/>
      <c r="G53" s="28" t="s">
        <v>42</v>
      </c>
      <c r="H53" s="29" t="s">
        <v>685</v>
      </c>
      <c r="I53" s="28" t="s">
        <v>696</v>
      </c>
      <c r="J53" s="28" t="s">
        <v>696</v>
      </c>
      <c r="K53" s="29" t="s">
        <v>718</v>
      </c>
      <c r="L53" s="30"/>
    </row>
    <row r="54" spans="1:13" ht="22.5" customHeight="1" x14ac:dyDescent="0.3">
      <c r="A54" s="26"/>
      <c r="B54" s="27"/>
      <c r="C54" s="28" t="s">
        <v>633</v>
      </c>
      <c r="D54" s="85"/>
      <c r="E54" s="28" t="s">
        <v>643</v>
      </c>
      <c r="F54" s="85"/>
      <c r="G54" s="28" t="s">
        <v>661</v>
      </c>
      <c r="H54" s="29" t="s">
        <v>686</v>
      </c>
      <c r="I54" s="28" t="s">
        <v>697</v>
      </c>
      <c r="J54" s="28" t="s">
        <v>706</v>
      </c>
      <c r="K54" s="29" t="s">
        <v>719</v>
      </c>
      <c r="L54" s="30"/>
    </row>
    <row r="55" spans="1:13" ht="22.5" customHeight="1" x14ac:dyDescent="0.3">
      <c r="A55" s="26"/>
      <c r="B55" s="27"/>
      <c r="C55" s="28" t="s">
        <v>22</v>
      </c>
      <c r="D55" s="85"/>
      <c r="E55" s="28" t="s">
        <v>644</v>
      </c>
      <c r="F55" s="85"/>
      <c r="G55" s="28" t="s">
        <v>22</v>
      </c>
      <c r="H55" s="29"/>
      <c r="I55" s="28" t="s">
        <v>698</v>
      </c>
      <c r="J55" s="28" t="s">
        <v>707</v>
      </c>
      <c r="K55" s="29" t="s">
        <v>644</v>
      </c>
      <c r="L55" s="30"/>
    </row>
    <row r="56" spans="1:13" ht="22.5" customHeight="1" x14ac:dyDescent="0.3">
      <c r="A56" s="26"/>
      <c r="B56" s="27"/>
      <c r="C56" s="28" t="s">
        <v>634</v>
      </c>
      <c r="D56" s="85"/>
      <c r="E56" s="28" t="s">
        <v>645</v>
      </c>
      <c r="F56" s="85"/>
      <c r="G56" s="28" t="s">
        <v>662</v>
      </c>
      <c r="H56" s="29"/>
      <c r="I56" s="28" t="s">
        <v>699</v>
      </c>
      <c r="J56" s="28" t="s">
        <v>708</v>
      </c>
      <c r="K56" s="29" t="s">
        <v>720</v>
      </c>
      <c r="L56" s="30"/>
    </row>
    <row r="57" spans="1:13" ht="22.5" customHeight="1" x14ac:dyDescent="0.3">
      <c r="A57" s="26"/>
      <c r="B57" s="27"/>
      <c r="C57" s="28"/>
      <c r="D57" s="85"/>
      <c r="E57" s="28"/>
      <c r="F57" s="85"/>
      <c r="G57" s="28" t="s">
        <v>663</v>
      </c>
      <c r="H57" s="29"/>
      <c r="I57" s="28"/>
      <c r="J57" s="28"/>
      <c r="K57" s="29"/>
      <c r="L57" s="30"/>
    </row>
    <row r="58" spans="1:13" ht="22.5" customHeight="1" x14ac:dyDescent="0.3">
      <c r="A58" s="26"/>
      <c r="B58" s="27"/>
      <c r="C58" s="28"/>
      <c r="D58" s="85"/>
      <c r="E58" s="28"/>
      <c r="F58" s="85"/>
      <c r="G58" s="28" t="s">
        <v>664</v>
      </c>
      <c r="H58" s="29"/>
      <c r="I58" s="28"/>
      <c r="J58" s="28"/>
      <c r="K58" s="29"/>
      <c r="L58" s="30"/>
    </row>
    <row r="59" spans="1:13" ht="22.5" customHeight="1" x14ac:dyDescent="0.3">
      <c r="A59" s="26"/>
      <c r="B59" s="27"/>
      <c r="C59" s="28"/>
      <c r="D59" s="85"/>
      <c r="E59" s="28"/>
      <c r="F59" s="85"/>
      <c r="G59" s="28" t="s">
        <v>665</v>
      </c>
      <c r="H59" s="29"/>
      <c r="I59" s="28"/>
      <c r="J59" s="28"/>
      <c r="K59" s="29"/>
      <c r="L59" s="30"/>
    </row>
    <row r="60" spans="1:13" ht="22.5" customHeight="1" x14ac:dyDescent="0.3">
      <c r="A60" s="26"/>
      <c r="B60" s="27"/>
      <c r="C60" s="28"/>
      <c r="D60" s="85"/>
      <c r="E60" s="28"/>
      <c r="F60" s="85"/>
      <c r="G60" s="28" t="s">
        <v>666</v>
      </c>
      <c r="H60" s="29"/>
      <c r="I60" s="28"/>
      <c r="J60" s="28"/>
      <c r="K60" s="29"/>
      <c r="L60" s="30"/>
    </row>
    <row r="61" spans="1:13" ht="22.5" customHeight="1" x14ac:dyDescent="0.3">
      <c r="A61" s="26"/>
      <c r="B61" s="27"/>
      <c r="C61" s="28"/>
      <c r="D61" s="85"/>
      <c r="E61" s="28"/>
      <c r="F61" s="85"/>
      <c r="G61" s="28" t="s">
        <v>35</v>
      </c>
      <c r="H61" s="29"/>
      <c r="I61" s="28"/>
      <c r="J61" s="28"/>
      <c r="K61" s="29"/>
      <c r="L61" s="30"/>
    </row>
    <row r="62" spans="1:13" ht="22.5" customHeight="1" x14ac:dyDescent="0.3">
      <c r="A62" s="34"/>
      <c r="B62" s="35"/>
      <c r="C62" s="36"/>
      <c r="D62" s="86"/>
      <c r="E62" s="36"/>
      <c r="F62" s="86"/>
      <c r="G62" s="36" t="s">
        <v>667</v>
      </c>
      <c r="H62" s="37"/>
      <c r="I62" s="36"/>
      <c r="J62" s="36"/>
      <c r="K62" s="37"/>
      <c r="L62" s="38"/>
    </row>
    <row r="63" spans="1:13" ht="38.4" x14ac:dyDescent="0.3">
      <c r="A63" s="53">
        <f>L50+1</f>
        <v>45746</v>
      </c>
      <c r="B63" s="54">
        <f>A63+1</f>
        <v>45747</v>
      </c>
      <c r="C63" s="55">
        <f>B63+1</f>
        <v>45748</v>
      </c>
      <c r="D63" s="84"/>
      <c r="E63" s="57" t="s">
        <v>16</v>
      </c>
      <c r="F63" s="57"/>
      <c r="G63" s="57"/>
      <c r="H63" s="57"/>
      <c r="I63" s="57"/>
      <c r="J63" s="57"/>
      <c r="K63" s="57"/>
      <c r="L63" s="58"/>
    </row>
    <row r="64" spans="1:13" ht="22.5" customHeight="1" x14ac:dyDescent="0.3">
      <c r="A64" s="26"/>
      <c r="B64" s="27"/>
      <c r="C64" s="40"/>
      <c r="D64" s="85"/>
      <c r="E64" s="41"/>
      <c r="F64" s="41"/>
      <c r="G64" s="41"/>
      <c r="H64" s="41"/>
      <c r="I64" s="41"/>
      <c r="J64" s="41"/>
      <c r="K64" s="41"/>
      <c r="L64" s="42"/>
    </row>
    <row r="65" spans="1:12" ht="22.5" customHeight="1" x14ac:dyDescent="0.3">
      <c r="A65" s="26"/>
      <c r="B65" s="27"/>
      <c r="C65" s="40"/>
      <c r="D65" s="85"/>
      <c r="E65" s="41"/>
      <c r="F65" s="41"/>
      <c r="G65" s="41"/>
      <c r="H65" s="41"/>
      <c r="I65" s="41"/>
      <c r="J65" s="41"/>
      <c r="K65" s="41"/>
      <c r="L65" s="42"/>
    </row>
    <row r="66" spans="1:12" ht="22.5" customHeight="1" x14ac:dyDescent="0.3">
      <c r="A66" s="26"/>
      <c r="B66" s="27"/>
      <c r="C66" s="40"/>
      <c r="D66" s="85"/>
      <c r="E66" s="41"/>
      <c r="F66" s="41"/>
      <c r="G66" s="41"/>
      <c r="H66" s="41"/>
      <c r="I66" s="41"/>
      <c r="J66" s="41"/>
      <c r="K66" s="41"/>
      <c r="L66" s="42"/>
    </row>
    <row r="67" spans="1:12" ht="22.5" customHeight="1" x14ac:dyDescent="0.3">
      <c r="A67" s="26"/>
      <c r="B67" s="27"/>
      <c r="C67" s="40"/>
      <c r="D67" s="85"/>
      <c r="E67" s="41"/>
      <c r="F67" s="41"/>
      <c r="G67" s="41"/>
      <c r="H67" s="41"/>
      <c r="I67" s="41"/>
      <c r="J67" s="41"/>
      <c r="K67" s="41"/>
      <c r="L67" s="42"/>
    </row>
    <row r="68" spans="1:12" ht="22.5" customHeight="1" x14ac:dyDescent="0.3">
      <c r="A68" s="26"/>
      <c r="B68" s="27"/>
      <c r="C68" s="40"/>
      <c r="D68" s="85"/>
      <c r="E68" s="41"/>
      <c r="F68" s="41"/>
      <c r="G68" s="41"/>
      <c r="H68" s="41"/>
      <c r="I68" s="41"/>
      <c r="J68" s="41"/>
      <c r="K68" s="41"/>
      <c r="L68" s="42"/>
    </row>
    <row r="69" spans="1:12" ht="22.5" customHeight="1" x14ac:dyDescent="0.3">
      <c r="A69" s="26"/>
      <c r="B69" s="27"/>
      <c r="C69" s="40"/>
      <c r="D69" s="85"/>
      <c r="E69" s="41"/>
      <c r="F69" s="41"/>
      <c r="G69" s="41"/>
      <c r="H69" s="41"/>
      <c r="I69" s="41"/>
      <c r="J69" s="41"/>
      <c r="K69" s="41"/>
      <c r="L69" s="42"/>
    </row>
    <row r="70" spans="1:12" ht="22.5" customHeight="1" x14ac:dyDescent="0.3">
      <c r="A70" s="26"/>
      <c r="B70" s="27"/>
      <c r="C70" s="40"/>
      <c r="D70" s="85"/>
      <c r="E70" s="41"/>
      <c r="F70" s="41"/>
      <c r="G70" s="41"/>
      <c r="H70" s="41"/>
      <c r="I70" s="41"/>
      <c r="J70" s="41"/>
      <c r="K70" s="41"/>
      <c r="L70" s="42"/>
    </row>
    <row r="71" spans="1:12" ht="22.5" customHeight="1" x14ac:dyDescent="0.3">
      <c r="A71" s="26"/>
      <c r="B71" s="27"/>
      <c r="C71" s="40"/>
      <c r="D71" s="85"/>
      <c r="E71" s="41"/>
      <c r="F71" s="41"/>
      <c r="G71" s="41"/>
      <c r="H71" s="41"/>
      <c r="I71" s="41"/>
      <c r="J71" s="41"/>
      <c r="K71" s="41"/>
      <c r="L71" s="42"/>
    </row>
    <row r="72" spans="1:12" ht="22.5" customHeight="1" x14ac:dyDescent="0.3">
      <c r="A72" s="43"/>
      <c r="B72" s="44"/>
      <c r="C72" s="108"/>
      <c r="D72" s="105"/>
      <c r="E72" s="45"/>
      <c r="F72" s="45"/>
      <c r="G72" s="45"/>
      <c r="H72" s="45"/>
      <c r="I72" s="45"/>
      <c r="J72" s="45"/>
      <c r="K72" s="45"/>
      <c r="L72" s="46"/>
    </row>
  </sheetData>
  <mergeCells count="2">
    <mergeCell ref="A1:C1"/>
    <mergeCell ref="M28:M36"/>
  </mergeCells>
  <phoneticPr fontId="25"/>
  <conditionalFormatting sqref="A63:D63">
    <cfRule type="expression" dxfId="33" priority="5">
      <formula>MONTH(A63)&lt;&gt;MONTH($A$1)</formula>
    </cfRule>
    <cfRule type="expression" dxfId="32" priority="6">
      <formula>OR(WEEKDAY(A63,1)=1,WEEKDAY(A63,1)=7)</formula>
    </cfRule>
  </conditionalFormatting>
  <conditionalFormatting sqref="A6:L6">
    <cfRule type="expression" dxfId="31" priority="3">
      <formula>MONTH(A6)&lt;&gt;MONTH($A$1)</formula>
    </cfRule>
    <cfRule type="expression" dxfId="30" priority="4">
      <formula>OR(WEEKDAY(A6,1)=1,WEEKDAY(A6,1)=7)</formula>
    </cfRule>
  </conditionalFormatting>
  <conditionalFormatting sqref="A16:L16 A28:L28 A40:L40 A50:L50">
    <cfRule type="expression" dxfId="29" priority="1">
      <formula>MONTH(A16)&lt;&gt;MONTH($A$1)</formula>
    </cfRule>
    <cfRule type="expression" dxfId="28" priority="2">
      <formula>OR(WEEKDAY(A16,1)=1,WEEKDAY(A16,1)=7)</formula>
    </cfRule>
  </conditionalFormatting>
  <printOptions horizontalCentered="1"/>
  <pageMargins left="0.5" right="0.5" top="0.25" bottom="0.25" header="0.25" footer="0.25"/>
  <pageSetup paperSize="9" scale="3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85976-F906-423A-B37A-E19552BD47A2}">
  <sheetPr>
    <pageSetUpPr fitToPage="1"/>
  </sheetPr>
  <dimension ref="A1:AE65"/>
  <sheetViews>
    <sheetView showGridLines="0" view="pageBreakPreview" zoomScale="55" zoomScaleNormal="40" zoomScaleSheetLayoutView="55" workbookViewId="0">
      <pane ySplit="5" topLeftCell="A14" activePane="bottomLeft" state="frozen"/>
      <selection pane="bottomLeft" activeCell="H27" sqref="H27"/>
    </sheetView>
  </sheetViews>
  <sheetFormatPr defaultColWidth="22.453125" defaultRowHeight="14.4" x14ac:dyDescent="0.3"/>
  <cols>
    <col min="2" max="5" width="22.7265625" customWidth="1"/>
    <col min="6" max="6" width="22.7265625" hidden="1" customWidth="1"/>
    <col min="7" max="14" width="22.7265625" customWidth="1"/>
    <col min="15" max="16384" width="22.453125" style="17"/>
  </cols>
  <sheetData>
    <row r="1" spans="1:31" s="14" customFormat="1" ht="60" customHeight="1" thickBot="1" x14ac:dyDescent="1.2">
      <c r="A1" s="118">
        <f>DATE('R6.9'!Q8,'R6.9'!Q10+7,1)</f>
        <v>45748</v>
      </c>
      <c r="B1" s="118"/>
      <c r="C1" s="118"/>
      <c r="D1" s="75"/>
      <c r="E1" s="66"/>
      <c r="F1" s="66"/>
      <c r="G1" s="66"/>
      <c r="H1" s="66"/>
      <c r="I1" s="66"/>
      <c r="J1" s="66"/>
      <c r="K1" s="66"/>
      <c r="L1" s="66"/>
      <c r="M1" s="66"/>
      <c r="N1" s="67" t="s">
        <v>23</v>
      </c>
    </row>
    <row r="2" spans="1:31" s="70" customFormat="1" ht="36.75" customHeight="1" thickBot="1" x14ac:dyDescent="0.35">
      <c r="A2" s="71"/>
      <c r="B2" s="71"/>
      <c r="C2" s="98" t="s">
        <v>24</v>
      </c>
      <c r="D2" s="98"/>
      <c r="E2" s="98" t="s">
        <v>71</v>
      </c>
      <c r="F2" s="98"/>
      <c r="G2" s="71" t="s">
        <v>48</v>
      </c>
      <c r="H2" s="71" t="s">
        <v>25</v>
      </c>
      <c r="I2" s="122" t="s">
        <v>26</v>
      </c>
      <c r="J2" s="123"/>
      <c r="K2" s="71" t="s">
        <v>75</v>
      </c>
      <c r="L2" s="122" t="s">
        <v>73</v>
      </c>
      <c r="M2" s="123"/>
      <c r="N2" s="71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</row>
    <row r="3" spans="1:31" s="70" customFormat="1" ht="36.75" customHeight="1" thickBot="1" x14ac:dyDescent="0.35">
      <c r="A3" s="72"/>
      <c r="B3" s="72"/>
      <c r="C3" s="99" t="s">
        <v>27</v>
      </c>
      <c r="D3" s="99"/>
      <c r="E3" s="99" t="s">
        <v>72</v>
      </c>
      <c r="F3" s="99"/>
      <c r="G3" s="72" t="s">
        <v>793</v>
      </c>
      <c r="H3" s="72" t="s">
        <v>28</v>
      </c>
      <c r="I3" s="124" t="s">
        <v>29</v>
      </c>
      <c r="J3" s="125"/>
      <c r="K3" s="72" t="s">
        <v>340</v>
      </c>
      <c r="L3" s="124" t="s">
        <v>74</v>
      </c>
      <c r="M3" s="125"/>
      <c r="N3" s="72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31" s="70" customFormat="1" ht="29.25" customHeight="1" x14ac:dyDescent="0.3">
      <c r="A4" s="24"/>
      <c r="B4" s="24"/>
      <c r="C4" s="100" t="s">
        <v>30</v>
      </c>
      <c r="D4" s="100"/>
      <c r="E4" s="100" t="s">
        <v>30</v>
      </c>
      <c r="F4" s="100"/>
      <c r="G4" s="25" t="s">
        <v>157</v>
      </c>
      <c r="H4" s="25" t="s">
        <v>30</v>
      </c>
      <c r="I4" s="126" t="s">
        <v>30</v>
      </c>
      <c r="J4" s="127"/>
      <c r="K4" s="25" t="s">
        <v>30</v>
      </c>
      <c r="L4" s="132" t="s">
        <v>30</v>
      </c>
      <c r="M4" s="133"/>
      <c r="N4" s="25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</row>
    <row r="5" spans="1:31" s="20" customFormat="1" ht="29.25" customHeight="1" x14ac:dyDescent="0.35">
      <c r="A5" s="59">
        <v>45536</v>
      </c>
      <c r="B5" s="60">
        <v>45537</v>
      </c>
      <c r="C5" s="101">
        <v>45538</v>
      </c>
      <c r="D5" s="101"/>
      <c r="E5" s="101">
        <v>45538</v>
      </c>
      <c r="F5" s="101"/>
      <c r="G5" s="60">
        <v>45538</v>
      </c>
      <c r="H5" s="60">
        <v>45539</v>
      </c>
      <c r="I5" s="128">
        <v>45540</v>
      </c>
      <c r="J5" s="129"/>
      <c r="K5" s="60">
        <v>45540</v>
      </c>
      <c r="L5" s="128">
        <v>45541</v>
      </c>
      <c r="M5" s="129"/>
      <c r="N5" s="61">
        <v>45542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1" s="15" customFormat="1" ht="38.4" x14ac:dyDescent="0.3">
      <c r="A6" s="47">
        <f>$A$1-(WEEKDAY($A$1,1)-(開始_日-2))-IF((WEEKDAY($A$1,1)-(開始_日-2))&lt;=0,7,0)+1</f>
        <v>45746</v>
      </c>
      <c r="B6" s="48">
        <f>A6+1</f>
        <v>45747</v>
      </c>
      <c r="C6" s="103">
        <f>B6+1</f>
        <v>45748</v>
      </c>
      <c r="D6" s="104"/>
      <c r="E6" s="106">
        <f>B6+1</f>
        <v>45748</v>
      </c>
      <c r="F6" s="104"/>
      <c r="G6" s="55">
        <f>B6+1</f>
        <v>45748</v>
      </c>
      <c r="H6" s="54">
        <f>C6+1</f>
        <v>45749</v>
      </c>
      <c r="I6" s="130">
        <f>H6+1</f>
        <v>45750</v>
      </c>
      <c r="J6" s="131"/>
      <c r="K6" s="55">
        <f>H6+1</f>
        <v>45750</v>
      </c>
      <c r="L6" s="134">
        <f>I6+1</f>
        <v>45751</v>
      </c>
      <c r="M6" s="135"/>
      <c r="N6" s="49">
        <f t="shared" ref="N6" si="0">L6+1</f>
        <v>45752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1" s="15" customFormat="1" ht="22.5" customHeight="1" x14ac:dyDescent="0.3">
      <c r="A7" s="26"/>
      <c r="B7" s="27"/>
      <c r="C7" s="28" t="s">
        <v>795</v>
      </c>
      <c r="D7" s="85"/>
      <c r="E7" s="28" t="s">
        <v>721</v>
      </c>
      <c r="F7" s="85"/>
      <c r="G7" s="28" t="s">
        <v>730</v>
      </c>
      <c r="H7" s="29" t="s">
        <v>526</v>
      </c>
      <c r="I7" s="28" t="s">
        <v>765</v>
      </c>
      <c r="J7" s="85"/>
      <c r="K7" s="28" t="s">
        <v>775</v>
      </c>
      <c r="L7" s="29" t="s">
        <v>784</v>
      </c>
      <c r="M7" s="112"/>
      <c r="N7" s="30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1" s="16" customFormat="1" ht="22.5" customHeight="1" x14ac:dyDescent="0.3">
      <c r="A8" s="26"/>
      <c r="B8" s="27"/>
      <c r="C8" s="28"/>
      <c r="D8" s="85"/>
      <c r="E8" s="28" t="s">
        <v>106</v>
      </c>
      <c r="F8" s="85"/>
      <c r="G8" s="28" t="s">
        <v>66</v>
      </c>
      <c r="H8" s="29" t="s">
        <v>744</v>
      </c>
      <c r="I8" s="28" t="s">
        <v>766</v>
      </c>
      <c r="J8" s="85"/>
      <c r="K8" s="28"/>
      <c r="L8" s="29" t="s">
        <v>80</v>
      </c>
      <c r="M8" s="112"/>
      <c r="N8" s="30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5"/>
    </row>
    <row r="9" spans="1:31" s="15" customFormat="1" ht="22.5" customHeight="1" x14ac:dyDescent="0.3">
      <c r="A9" s="26"/>
      <c r="B9" s="27"/>
      <c r="C9" s="28"/>
      <c r="D9" s="85"/>
      <c r="E9" s="28" t="s">
        <v>21</v>
      </c>
      <c r="F9" s="85"/>
      <c r="G9" s="28" t="s">
        <v>731</v>
      </c>
      <c r="H9" s="29" t="s">
        <v>120</v>
      </c>
      <c r="I9" s="28" t="s">
        <v>767</v>
      </c>
      <c r="J9" s="85"/>
      <c r="K9" s="28"/>
      <c r="L9" s="29" t="s">
        <v>38</v>
      </c>
      <c r="M9" s="112"/>
      <c r="N9" s="30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1" s="15" customFormat="1" ht="22.5" customHeight="1" x14ac:dyDescent="0.3">
      <c r="A10" s="26"/>
      <c r="B10" s="27"/>
      <c r="C10" s="28"/>
      <c r="D10" s="85"/>
      <c r="E10" s="28" t="s">
        <v>134</v>
      </c>
      <c r="F10" s="85"/>
      <c r="G10" s="28" t="s">
        <v>732</v>
      </c>
      <c r="H10" s="29" t="s">
        <v>745</v>
      </c>
      <c r="I10" s="28"/>
      <c r="J10" s="85"/>
      <c r="K10" s="28" t="s">
        <v>776</v>
      </c>
      <c r="L10" s="29" t="s">
        <v>785</v>
      </c>
      <c r="M10" s="112"/>
      <c r="N10" s="30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1" s="15" customFormat="1" ht="22.5" customHeight="1" x14ac:dyDescent="0.3">
      <c r="A11" s="26"/>
      <c r="B11" s="27"/>
      <c r="C11" s="28" t="s">
        <v>796</v>
      </c>
      <c r="D11" s="85"/>
      <c r="E11" s="28" t="s">
        <v>22</v>
      </c>
      <c r="F11" s="85"/>
      <c r="G11" s="28" t="s">
        <v>33</v>
      </c>
      <c r="H11" s="29" t="s">
        <v>746</v>
      </c>
      <c r="I11" s="28"/>
      <c r="J11" s="85"/>
      <c r="K11" s="28" t="s">
        <v>759</v>
      </c>
      <c r="L11" s="29" t="s">
        <v>22</v>
      </c>
      <c r="M11" s="112"/>
      <c r="N11" s="30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1" s="15" customFormat="1" ht="22.5" customHeight="1" x14ac:dyDescent="0.3">
      <c r="A12" s="26"/>
      <c r="B12" s="27"/>
      <c r="C12" s="28" t="s">
        <v>797</v>
      </c>
      <c r="D12" s="85"/>
      <c r="E12" s="28" t="s">
        <v>135</v>
      </c>
      <c r="F12" s="85"/>
      <c r="G12" s="28" t="s">
        <v>733</v>
      </c>
      <c r="H12" s="29" t="s">
        <v>747</v>
      </c>
      <c r="I12" s="28" t="s">
        <v>768</v>
      </c>
      <c r="J12" s="85"/>
      <c r="K12" s="28" t="s">
        <v>777</v>
      </c>
      <c r="L12" s="29" t="s">
        <v>786</v>
      </c>
      <c r="M12" s="112"/>
      <c r="N12" s="30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1" s="15" customFormat="1" ht="22.5" customHeight="1" x14ac:dyDescent="0.3">
      <c r="A13" s="26"/>
      <c r="B13" s="27"/>
      <c r="C13" s="28"/>
      <c r="D13" s="85"/>
      <c r="E13" s="28"/>
      <c r="F13" s="85"/>
      <c r="G13" s="28"/>
      <c r="H13" s="29"/>
      <c r="I13" s="28"/>
      <c r="J13" s="85"/>
      <c r="K13" s="28"/>
      <c r="L13" s="29"/>
      <c r="M13" s="112"/>
      <c r="N13" s="30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1" s="16" customFormat="1" ht="22.5" customHeight="1" x14ac:dyDescent="0.3">
      <c r="A14" s="26"/>
      <c r="B14" s="27"/>
      <c r="C14" s="28"/>
      <c r="D14" s="85"/>
      <c r="E14" s="28"/>
      <c r="F14" s="85"/>
      <c r="G14" s="28"/>
      <c r="H14" s="29"/>
      <c r="I14" s="28"/>
      <c r="J14" s="85"/>
      <c r="K14" s="28"/>
      <c r="L14" s="29"/>
      <c r="M14" s="112"/>
      <c r="N14" s="30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5"/>
    </row>
    <row r="15" spans="1:31" s="15" customFormat="1" ht="22.5" customHeight="1" x14ac:dyDescent="0.3">
      <c r="A15" s="34"/>
      <c r="B15" s="35"/>
      <c r="C15" s="36"/>
      <c r="D15" s="86"/>
      <c r="E15" s="36"/>
      <c r="F15" s="86"/>
      <c r="G15" s="36"/>
      <c r="H15" s="37"/>
      <c r="I15" s="28"/>
      <c r="J15" s="85"/>
      <c r="K15" s="36"/>
      <c r="L15" s="37"/>
      <c r="M15" s="113"/>
      <c r="N15" s="38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1" s="15" customFormat="1" ht="38.4" x14ac:dyDescent="0.3">
      <c r="A16" s="53">
        <f>N6+1</f>
        <v>45753</v>
      </c>
      <c r="B16" s="54">
        <f t="shared" ref="B16:C16" si="1">A16+1</f>
        <v>45754</v>
      </c>
      <c r="C16" s="89">
        <f t="shared" si="1"/>
        <v>45755</v>
      </c>
      <c r="D16" s="90"/>
      <c r="E16" s="107">
        <f t="shared" ref="E16" si="2">B16+1</f>
        <v>45755</v>
      </c>
      <c r="F16" s="90"/>
      <c r="G16" s="55">
        <f t="shared" ref="G16:H16" si="3">B16+1</f>
        <v>45755</v>
      </c>
      <c r="H16" s="54">
        <f t="shared" si="3"/>
        <v>45756</v>
      </c>
      <c r="I16" s="120">
        <f>H16+1</f>
        <v>45757</v>
      </c>
      <c r="J16" s="121"/>
      <c r="K16" s="55">
        <f t="shared" ref="K16" si="4">H16+1</f>
        <v>45757</v>
      </c>
      <c r="L16" s="111">
        <f>I16+1</f>
        <v>45758</v>
      </c>
      <c r="M16" s="114"/>
      <c r="N16" s="49">
        <f>L16+1</f>
        <v>45759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1" s="15" customFormat="1" ht="22.5" customHeight="1" x14ac:dyDescent="0.3">
      <c r="A17" s="26"/>
      <c r="B17" s="27"/>
      <c r="C17" s="28" t="s">
        <v>798</v>
      </c>
      <c r="D17" s="85"/>
      <c r="E17" s="28" t="s">
        <v>722</v>
      </c>
      <c r="F17" s="85"/>
      <c r="G17" s="28" t="s">
        <v>734</v>
      </c>
      <c r="H17" s="29" t="s">
        <v>748</v>
      </c>
      <c r="I17" s="28" t="s">
        <v>769</v>
      </c>
      <c r="J17" s="85"/>
      <c r="K17" s="28" t="s">
        <v>573</v>
      </c>
      <c r="L17" s="29" t="s">
        <v>787</v>
      </c>
      <c r="M17" s="112"/>
      <c r="N17" s="30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1" s="15" customFormat="1" ht="22.5" customHeight="1" x14ac:dyDescent="0.3">
      <c r="A18" s="26"/>
      <c r="B18" s="27"/>
      <c r="C18" s="28" t="s">
        <v>96</v>
      </c>
      <c r="D18" s="85"/>
      <c r="E18" s="28" t="s">
        <v>80</v>
      </c>
      <c r="F18" s="85"/>
      <c r="G18" s="28" t="s">
        <v>31</v>
      </c>
      <c r="H18" s="29" t="s">
        <v>598</v>
      </c>
      <c r="I18" s="28" t="s">
        <v>202</v>
      </c>
      <c r="J18" s="85"/>
      <c r="K18" s="28" t="s">
        <v>39</v>
      </c>
      <c r="L18" s="29" t="s">
        <v>788</v>
      </c>
      <c r="M18" s="112"/>
      <c r="N18" s="30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1" s="15" customFormat="1" ht="22.5" customHeight="1" x14ac:dyDescent="0.3">
      <c r="A19" s="26"/>
      <c r="B19" s="27"/>
      <c r="C19" s="28" t="s">
        <v>799</v>
      </c>
      <c r="D19" s="85"/>
      <c r="E19" s="28"/>
      <c r="F19" s="85"/>
      <c r="G19" s="28" t="s">
        <v>735</v>
      </c>
      <c r="H19" s="29" t="s">
        <v>749</v>
      </c>
      <c r="I19" s="28" t="s">
        <v>21</v>
      </c>
      <c r="J19" s="85"/>
      <c r="K19" s="28" t="s">
        <v>46</v>
      </c>
      <c r="L19" s="29" t="s">
        <v>759</v>
      </c>
      <c r="M19" s="112"/>
      <c r="N19" s="30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1:31" s="16" customFormat="1" ht="22.5" customHeight="1" x14ac:dyDescent="0.3">
      <c r="A20" s="26"/>
      <c r="B20" s="27"/>
      <c r="C20" s="28" t="s">
        <v>800</v>
      </c>
      <c r="D20" s="85"/>
      <c r="E20" s="28"/>
      <c r="F20" s="85"/>
      <c r="G20" s="28" t="s">
        <v>736</v>
      </c>
      <c r="H20" s="29" t="s">
        <v>750</v>
      </c>
      <c r="I20" s="28" t="s">
        <v>770</v>
      </c>
      <c r="J20" s="85"/>
      <c r="K20" s="28" t="s">
        <v>47</v>
      </c>
      <c r="L20" s="29" t="s">
        <v>789</v>
      </c>
      <c r="M20" s="112"/>
      <c r="N20" s="30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5"/>
    </row>
    <row r="21" spans="1:31" s="15" customFormat="1" ht="22.5" customHeight="1" x14ac:dyDescent="0.3">
      <c r="A21" s="26"/>
      <c r="B21" s="27"/>
      <c r="C21" s="28" t="s">
        <v>22</v>
      </c>
      <c r="D21" s="85"/>
      <c r="E21" s="28" t="s">
        <v>486</v>
      </c>
      <c r="F21" s="85"/>
      <c r="G21" s="28" t="s">
        <v>22</v>
      </c>
      <c r="H21" s="29" t="s">
        <v>751</v>
      </c>
      <c r="I21" s="28" t="s">
        <v>21</v>
      </c>
      <c r="J21" s="85"/>
      <c r="K21" s="28"/>
      <c r="L21" s="29" t="s">
        <v>33</v>
      </c>
      <c r="M21" s="112"/>
      <c r="N21" s="30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1" s="15" customFormat="1" ht="22.5" customHeight="1" x14ac:dyDescent="0.3">
      <c r="A22" s="26"/>
      <c r="B22" s="27"/>
      <c r="C22" s="28" t="s">
        <v>164</v>
      </c>
      <c r="D22" s="85"/>
      <c r="E22" s="28" t="s">
        <v>723</v>
      </c>
      <c r="F22" s="85"/>
      <c r="G22" s="28" t="s">
        <v>737</v>
      </c>
      <c r="H22" s="29" t="s">
        <v>752</v>
      </c>
      <c r="I22" s="28" t="s">
        <v>204</v>
      </c>
      <c r="J22" s="85"/>
      <c r="K22" s="28"/>
      <c r="L22" s="29" t="s">
        <v>790</v>
      </c>
      <c r="M22" s="112"/>
      <c r="N22" s="30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1" s="15" customFormat="1" ht="22.5" customHeight="1" x14ac:dyDescent="0.3">
      <c r="A23" s="26"/>
      <c r="B23" s="27"/>
      <c r="C23" s="28"/>
      <c r="D23" s="85"/>
      <c r="E23" s="28"/>
      <c r="F23" s="85"/>
      <c r="G23" s="28"/>
      <c r="H23" s="29" t="s">
        <v>753</v>
      </c>
      <c r="I23" s="28"/>
      <c r="J23" s="85"/>
      <c r="K23" s="28"/>
      <c r="L23" s="29"/>
      <c r="M23" s="112"/>
      <c r="N23" s="30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1" s="15" customFormat="1" ht="22.5" customHeight="1" x14ac:dyDescent="0.3">
      <c r="A24" s="26"/>
      <c r="B24" s="27"/>
      <c r="C24" s="28"/>
      <c r="D24" s="85"/>
      <c r="E24" s="28"/>
      <c r="F24" s="85"/>
      <c r="G24" s="28"/>
      <c r="H24" s="29" t="s">
        <v>754</v>
      </c>
      <c r="I24" s="28"/>
      <c r="J24" s="85"/>
      <c r="K24" s="28"/>
      <c r="L24" s="29"/>
      <c r="M24" s="112"/>
      <c r="N24" s="30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1" s="15" customFormat="1" ht="22.5" customHeight="1" x14ac:dyDescent="0.3">
      <c r="A25" s="34"/>
      <c r="B25" s="35"/>
      <c r="C25" s="36"/>
      <c r="D25" s="86"/>
      <c r="E25" s="36"/>
      <c r="F25" s="86"/>
      <c r="G25" s="36"/>
      <c r="H25" s="37"/>
      <c r="I25" s="36"/>
      <c r="J25" s="86"/>
      <c r="K25" s="36"/>
      <c r="L25" s="37"/>
      <c r="M25" s="113"/>
      <c r="N25" s="38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1" s="15" customFormat="1" ht="37.5" customHeight="1" x14ac:dyDescent="0.9">
      <c r="A26" s="53">
        <f>N16+1</f>
        <v>45760</v>
      </c>
      <c r="B26" s="54">
        <f t="shared" ref="B26:C26" si="5">A26+1</f>
        <v>45761</v>
      </c>
      <c r="C26" s="89">
        <f t="shared" si="5"/>
        <v>45762</v>
      </c>
      <c r="D26" s="90"/>
      <c r="E26" s="107">
        <f t="shared" ref="E26" si="6">B26+1</f>
        <v>45762</v>
      </c>
      <c r="F26" s="90"/>
      <c r="G26" s="55">
        <f t="shared" ref="G26:H26" si="7">B26+1</f>
        <v>45762</v>
      </c>
      <c r="H26" s="54">
        <f t="shared" si="7"/>
        <v>45763</v>
      </c>
      <c r="I26" s="120">
        <f>H26+1</f>
        <v>45764</v>
      </c>
      <c r="J26" s="121"/>
      <c r="K26" s="55">
        <f t="shared" ref="K26" si="8">H26+1</f>
        <v>45764</v>
      </c>
      <c r="L26" s="111">
        <f>I26+1</f>
        <v>45765</v>
      </c>
      <c r="M26" s="114"/>
      <c r="N26" s="49">
        <f>L26+1</f>
        <v>45766</v>
      </c>
      <c r="O26" s="110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1" s="16" customFormat="1" ht="22.5" customHeight="1" x14ac:dyDescent="0.9">
      <c r="A27" s="26"/>
      <c r="B27" s="27"/>
      <c r="C27" s="28" t="s">
        <v>801</v>
      </c>
      <c r="D27" s="85" t="s">
        <v>805</v>
      </c>
      <c r="E27" s="28" t="s">
        <v>724</v>
      </c>
      <c r="F27" s="85"/>
      <c r="G27" s="28" t="s">
        <v>590</v>
      </c>
      <c r="H27" s="29" t="s">
        <v>857</v>
      </c>
      <c r="I27" s="28" t="s">
        <v>648</v>
      </c>
      <c r="J27" s="85"/>
      <c r="K27" s="28" t="s">
        <v>778</v>
      </c>
      <c r="L27" s="29" t="s">
        <v>810</v>
      </c>
      <c r="M27" s="112" t="s">
        <v>812</v>
      </c>
      <c r="N27" s="30"/>
      <c r="O27" s="110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5"/>
    </row>
    <row r="28" spans="1:31" s="15" customFormat="1" ht="22.5" customHeight="1" x14ac:dyDescent="0.9">
      <c r="A28" s="26"/>
      <c r="B28" s="27"/>
      <c r="C28" s="28" t="s">
        <v>802</v>
      </c>
      <c r="D28" s="85" t="s">
        <v>39</v>
      </c>
      <c r="E28" s="28" t="s">
        <v>725</v>
      </c>
      <c r="F28" s="85"/>
      <c r="G28" s="28" t="s">
        <v>26</v>
      </c>
      <c r="H28" s="29" t="s">
        <v>755</v>
      </c>
      <c r="I28" s="28" t="s">
        <v>26</v>
      </c>
      <c r="J28" s="85" t="s">
        <v>26</v>
      </c>
      <c r="K28" s="28" t="s">
        <v>124</v>
      </c>
      <c r="L28" s="29" t="s">
        <v>39</v>
      </c>
      <c r="M28" s="112" t="s">
        <v>813</v>
      </c>
      <c r="N28" s="30"/>
      <c r="O28" s="110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1" s="15" customFormat="1" ht="22.5" customHeight="1" x14ac:dyDescent="0.9">
      <c r="A29" s="26"/>
      <c r="B29" s="27"/>
      <c r="C29" s="28" t="s">
        <v>38</v>
      </c>
      <c r="D29" s="85" t="s">
        <v>216</v>
      </c>
      <c r="E29" s="28" t="s">
        <v>726</v>
      </c>
      <c r="F29" s="85"/>
      <c r="G29" s="28" t="s">
        <v>41</v>
      </c>
      <c r="H29" s="29" t="s">
        <v>698</v>
      </c>
      <c r="I29" s="28" t="s">
        <v>62</v>
      </c>
      <c r="J29" s="85" t="s">
        <v>771</v>
      </c>
      <c r="K29" s="28" t="s">
        <v>779</v>
      </c>
      <c r="L29" s="29" t="s">
        <v>46</v>
      </c>
      <c r="M29" s="112"/>
      <c r="N29" s="30"/>
      <c r="O29" s="110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1:31" s="15" customFormat="1" ht="22.5" customHeight="1" x14ac:dyDescent="0.9">
      <c r="A30" s="26"/>
      <c r="B30" s="27"/>
      <c r="C30" s="28" t="s">
        <v>803</v>
      </c>
      <c r="D30" s="85" t="s">
        <v>806</v>
      </c>
      <c r="E30" s="28" t="s">
        <v>727</v>
      </c>
      <c r="F30" s="85"/>
      <c r="G30" s="28" t="s">
        <v>738</v>
      </c>
      <c r="H30" s="29" t="s">
        <v>756</v>
      </c>
      <c r="I30" s="28" t="s">
        <v>423</v>
      </c>
      <c r="J30" s="85" t="s">
        <v>456</v>
      </c>
      <c r="K30" s="28" t="s">
        <v>780</v>
      </c>
      <c r="L30" s="29"/>
      <c r="M30" s="112" t="s">
        <v>815</v>
      </c>
      <c r="N30" s="30"/>
      <c r="O30" s="110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1" s="15" customFormat="1" ht="22.5" customHeight="1" x14ac:dyDescent="0.9">
      <c r="A31" s="26"/>
      <c r="B31" s="27"/>
      <c r="C31" s="28" t="s">
        <v>22</v>
      </c>
      <c r="D31" s="85" t="s">
        <v>21</v>
      </c>
      <c r="E31" s="28"/>
      <c r="F31" s="85"/>
      <c r="G31" s="28" t="s">
        <v>33</v>
      </c>
      <c r="H31" s="29"/>
      <c r="I31" s="28" t="s">
        <v>22</v>
      </c>
      <c r="J31" s="85"/>
      <c r="K31" s="28"/>
      <c r="L31" s="29"/>
      <c r="M31" s="112" t="s">
        <v>816</v>
      </c>
      <c r="N31" s="30"/>
      <c r="O31" s="110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1" s="15" customFormat="1" ht="22.5" customHeight="1" x14ac:dyDescent="0.9">
      <c r="A32" s="26"/>
      <c r="B32" s="27"/>
      <c r="C32" s="28" t="s">
        <v>804</v>
      </c>
      <c r="D32" s="85" t="s">
        <v>807</v>
      </c>
      <c r="E32" s="28"/>
      <c r="F32" s="85"/>
      <c r="G32" s="28" t="s">
        <v>180</v>
      </c>
      <c r="H32" s="29"/>
      <c r="I32" s="28" t="s">
        <v>152</v>
      </c>
      <c r="J32" s="85" t="s">
        <v>457</v>
      </c>
      <c r="K32" s="28" t="s">
        <v>781</v>
      </c>
      <c r="L32" s="29" t="s">
        <v>811</v>
      </c>
      <c r="M32" s="112" t="s">
        <v>814</v>
      </c>
      <c r="N32" s="30"/>
      <c r="O32" s="110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s="15" customFormat="1" ht="22.5" customHeight="1" x14ac:dyDescent="0.9">
      <c r="A33" s="26"/>
      <c r="B33" s="27"/>
      <c r="C33" s="28"/>
      <c r="D33" s="85"/>
      <c r="E33" s="28"/>
      <c r="F33" s="85"/>
      <c r="G33" s="28"/>
      <c r="H33" s="29"/>
      <c r="I33" s="28"/>
      <c r="J33" s="85"/>
      <c r="K33" s="28"/>
      <c r="L33" s="29"/>
      <c r="M33" s="112"/>
      <c r="N33" s="30"/>
      <c r="O33" s="110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15" customFormat="1" ht="22.5" customHeight="1" x14ac:dyDescent="0.9">
      <c r="A34" s="26"/>
      <c r="B34" s="27"/>
      <c r="C34" s="28"/>
      <c r="D34" s="85"/>
      <c r="E34" s="28"/>
      <c r="F34" s="85"/>
      <c r="G34" s="28"/>
      <c r="H34" s="29"/>
      <c r="I34" s="28"/>
      <c r="J34" s="85"/>
      <c r="K34" s="28"/>
      <c r="L34" s="29"/>
      <c r="M34" s="112"/>
      <c r="N34" s="30"/>
      <c r="O34" s="110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0" ht="22.5" customHeight="1" x14ac:dyDescent="0.3">
      <c r="A35" s="34"/>
      <c r="B35" s="35"/>
      <c r="C35" s="36"/>
      <c r="D35" s="86"/>
      <c r="E35" s="36"/>
      <c r="F35" s="86"/>
      <c r="G35" s="36"/>
      <c r="H35" s="37"/>
      <c r="I35" s="36"/>
      <c r="J35" s="86"/>
      <c r="K35" s="36"/>
      <c r="L35" s="37"/>
      <c r="M35" s="113"/>
      <c r="N35" s="38"/>
    </row>
    <row r="36" spans="1:30" ht="38.4" x14ac:dyDescent="0.3">
      <c r="A36" s="53">
        <f>N26+1</f>
        <v>45767</v>
      </c>
      <c r="B36" s="54">
        <f t="shared" ref="B36:C36" si="9">A36+1</f>
        <v>45768</v>
      </c>
      <c r="C36" s="76">
        <f t="shared" si="9"/>
        <v>45769</v>
      </c>
      <c r="D36" s="90"/>
      <c r="E36" s="107">
        <f t="shared" ref="E36" si="10">B36+1</f>
        <v>45769</v>
      </c>
      <c r="F36" s="90"/>
      <c r="G36" s="55">
        <f t="shared" ref="G36:H36" si="11">B36+1</f>
        <v>45769</v>
      </c>
      <c r="H36" s="54">
        <f t="shared" si="11"/>
        <v>45770</v>
      </c>
      <c r="I36" s="120">
        <f>H36+1</f>
        <v>45771</v>
      </c>
      <c r="J36" s="121"/>
      <c r="K36" s="55">
        <f t="shared" ref="K36" si="12">H36+1</f>
        <v>45771</v>
      </c>
      <c r="L36" s="111">
        <f>I36+1</f>
        <v>45772</v>
      </c>
      <c r="M36" s="114"/>
      <c r="N36" s="49">
        <f>L36+1</f>
        <v>45773</v>
      </c>
    </row>
    <row r="37" spans="1:30" ht="22.5" customHeight="1" x14ac:dyDescent="0.3">
      <c r="A37" s="26"/>
      <c r="B37" s="27"/>
      <c r="C37" s="28" t="s">
        <v>808</v>
      </c>
      <c r="D37" s="85"/>
      <c r="E37" s="28" t="s">
        <v>247</v>
      </c>
      <c r="F37" s="85"/>
      <c r="G37" s="28" t="s">
        <v>739</v>
      </c>
      <c r="H37" s="29" t="s">
        <v>757</v>
      </c>
      <c r="I37" s="28" t="s">
        <v>772</v>
      </c>
      <c r="J37" s="85"/>
      <c r="K37" s="28" t="s">
        <v>782</v>
      </c>
      <c r="L37" s="29" t="s">
        <v>791</v>
      </c>
      <c r="M37" s="112"/>
      <c r="N37" s="30"/>
    </row>
    <row r="38" spans="1:30" ht="22.5" customHeight="1" x14ac:dyDescent="0.3">
      <c r="A38" s="26"/>
      <c r="B38" s="27"/>
      <c r="C38" s="28" t="s">
        <v>96</v>
      </c>
      <c r="D38" s="85"/>
      <c r="E38" s="28" t="s">
        <v>728</v>
      </c>
      <c r="F38" s="85"/>
      <c r="G38" s="28" t="s">
        <v>39</v>
      </c>
      <c r="H38" s="29" t="s">
        <v>758</v>
      </c>
      <c r="I38" s="28" t="s">
        <v>31</v>
      </c>
      <c r="J38" s="85"/>
      <c r="K38" s="28" t="s">
        <v>31</v>
      </c>
      <c r="L38" s="29" t="s">
        <v>31</v>
      </c>
      <c r="M38" s="112"/>
      <c r="N38" s="30"/>
    </row>
    <row r="39" spans="1:30" s="15" customFormat="1" ht="22.5" customHeight="1" x14ac:dyDescent="0.3">
      <c r="A39" s="26"/>
      <c r="B39" s="27"/>
      <c r="C39" s="28" t="s">
        <v>143</v>
      </c>
      <c r="D39" s="85"/>
      <c r="E39" s="28" t="s">
        <v>231</v>
      </c>
      <c r="F39" s="85"/>
      <c r="G39" s="28" t="s">
        <v>740</v>
      </c>
      <c r="H39" s="29" t="s">
        <v>759</v>
      </c>
      <c r="I39" s="28" t="s">
        <v>655</v>
      </c>
      <c r="J39" s="85"/>
      <c r="K39" s="28" t="s">
        <v>240</v>
      </c>
      <c r="L39" s="29" t="s">
        <v>38</v>
      </c>
      <c r="M39" s="112"/>
      <c r="N39" s="30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ht="22.5" customHeight="1" x14ac:dyDescent="0.3">
      <c r="A40" s="26"/>
      <c r="B40" s="27"/>
      <c r="C40" s="28" t="s">
        <v>711</v>
      </c>
      <c r="D40" s="85"/>
      <c r="E40" s="28" t="s">
        <v>729</v>
      </c>
      <c r="F40" s="85"/>
      <c r="G40" s="28" t="s">
        <v>42</v>
      </c>
      <c r="H40" s="29" t="s">
        <v>760</v>
      </c>
      <c r="I40" s="28" t="s">
        <v>773</v>
      </c>
      <c r="J40" s="85"/>
      <c r="K40" s="28" t="s">
        <v>783</v>
      </c>
      <c r="L40" s="29" t="s">
        <v>792</v>
      </c>
      <c r="M40" s="112"/>
      <c r="N40" s="30"/>
    </row>
    <row r="41" spans="1:30" ht="22.5" customHeight="1" x14ac:dyDescent="0.3">
      <c r="A41" s="26"/>
      <c r="B41" s="27"/>
      <c r="C41" s="28" t="s">
        <v>33</v>
      </c>
      <c r="D41" s="85"/>
      <c r="E41" s="28" t="s">
        <v>22</v>
      </c>
      <c r="F41" s="85"/>
      <c r="G41" s="28" t="s">
        <v>741</v>
      </c>
      <c r="H41" s="29" t="s">
        <v>33</v>
      </c>
      <c r="I41" s="28" t="s">
        <v>418</v>
      </c>
      <c r="J41" s="85"/>
      <c r="K41" s="28" t="s">
        <v>22</v>
      </c>
      <c r="L41" s="29" t="s">
        <v>22</v>
      </c>
      <c r="M41" s="112"/>
      <c r="N41" s="30"/>
    </row>
    <row r="42" spans="1:30" ht="22.5" customHeight="1" x14ac:dyDescent="0.3">
      <c r="A42" s="26"/>
      <c r="B42" s="27"/>
      <c r="C42" s="28" t="s">
        <v>712</v>
      </c>
      <c r="D42" s="85"/>
      <c r="E42" s="28" t="s">
        <v>250</v>
      </c>
      <c r="F42" s="85"/>
      <c r="G42" s="28" t="s">
        <v>742</v>
      </c>
      <c r="H42" s="29" t="s">
        <v>761</v>
      </c>
      <c r="I42" s="28" t="s">
        <v>774</v>
      </c>
      <c r="J42" s="85"/>
      <c r="K42" s="28" t="s">
        <v>242</v>
      </c>
      <c r="L42" s="29" t="s">
        <v>200</v>
      </c>
      <c r="M42" s="112"/>
      <c r="N42" s="30"/>
    </row>
    <row r="43" spans="1:30" ht="22.5" customHeight="1" x14ac:dyDescent="0.3">
      <c r="A43" s="26"/>
      <c r="B43" s="27"/>
      <c r="C43" s="28"/>
      <c r="D43" s="85"/>
      <c r="E43" s="28"/>
      <c r="F43" s="85"/>
      <c r="G43" s="28" t="s">
        <v>743</v>
      </c>
      <c r="H43" s="29"/>
      <c r="I43" s="28"/>
      <c r="J43" s="85"/>
      <c r="K43" s="28"/>
      <c r="L43" s="29"/>
      <c r="M43" s="112"/>
      <c r="N43" s="30"/>
    </row>
    <row r="44" spans="1:30" ht="22.5" customHeight="1" x14ac:dyDescent="0.3">
      <c r="A44" s="26"/>
      <c r="B44" s="27"/>
      <c r="C44" s="28"/>
      <c r="D44" s="85"/>
      <c r="E44" s="28"/>
      <c r="F44" s="85"/>
      <c r="G44" s="28"/>
      <c r="H44" s="29"/>
      <c r="I44" s="28"/>
      <c r="J44" s="85"/>
      <c r="K44" s="28"/>
      <c r="L44" s="29"/>
      <c r="M44" s="112"/>
      <c r="N44" s="30"/>
    </row>
    <row r="45" spans="1:30" ht="22.5" customHeight="1" x14ac:dyDescent="0.3">
      <c r="A45" s="34"/>
      <c r="B45" s="35"/>
      <c r="C45" s="36"/>
      <c r="D45" s="86"/>
      <c r="E45" s="36"/>
      <c r="F45" s="86"/>
      <c r="G45" s="36"/>
      <c r="H45" s="37"/>
      <c r="I45" s="36"/>
      <c r="J45" s="86"/>
      <c r="K45" s="36"/>
      <c r="L45" s="37"/>
      <c r="M45" s="113"/>
      <c r="N45" s="38"/>
    </row>
    <row r="46" spans="1:30" ht="49.2" x14ac:dyDescent="0.9">
      <c r="A46" s="53">
        <f>N36+1</f>
        <v>45774</v>
      </c>
      <c r="B46" s="54">
        <f t="shared" ref="B46:C46" si="13">A46+1</f>
        <v>45775</v>
      </c>
      <c r="C46" s="89">
        <f t="shared" si="13"/>
        <v>45776</v>
      </c>
      <c r="D46" s="90"/>
      <c r="E46" s="107">
        <f t="shared" ref="E46" si="14">B46+1</f>
        <v>45776</v>
      </c>
      <c r="F46" s="90"/>
      <c r="G46" s="55">
        <f t="shared" ref="G46:H46" si="15">B46+1</f>
        <v>45776</v>
      </c>
      <c r="H46" s="54">
        <f t="shared" si="15"/>
        <v>45777</v>
      </c>
      <c r="I46" s="120">
        <f>H46+1</f>
        <v>45778</v>
      </c>
      <c r="J46" s="121"/>
      <c r="K46" s="55">
        <f t="shared" ref="K46" si="16">H46+1</f>
        <v>45778</v>
      </c>
      <c r="L46" s="111">
        <f>I46+1</f>
        <v>45779</v>
      </c>
      <c r="M46" s="114"/>
      <c r="N46" s="49">
        <f>L46+1</f>
        <v>45780</v>
      </c>
      <c r="O46" s="109"/>
    </row>
    <row r="47" spans="1:30" ht="22.5" customHeight="1" x14ac:dyDescent="0.3">
      <c r="A47" s="26"/>
      <c r="B47" s="27"/>
      <c r="C47" s="28" t="s">
        <v>809</v>
      </c>
      <c r="D47" s="85"/>
      <c r="E47" s="28" t="s">
        <v>559</v>
      </c>
      <c r="F47" s="85"/>
      <c r="G47" s="28" t="s">
        <v>559</v>
      </c>
      <c r="H47" s="29" t="s">
        <v>762</v>
      </c>
      <c r="I47" s="28"/>
      <c r="J47" s="85"/>
      <c r="K47" s="28"/>
      <c r="L47" s="29"/>
      <c r="M47" s="112"/>
      <c r="N47" s="30"/>
    </row>
    <row r="48" spans="1:30" ht="22.5" customHeight="1" x14ac:dyDescent="0.3">
      <c r="A48" s="26"/>
      <c r="B48" s="27"/>
      <c r="C48" s="28"/>
      <c r="D48" s="85"/>
      <c r="E48" s="28"/>
      <c r="F48" s="85"/>
      <c r="G48" s="28"/>
      <c r="H48" s="29" t="s">
        <v>106</v>
      </c>
      <c r="I48" s="28"/>
      <c r="J48" s="85"/>
      <c r="K48" s="28"/>
      <c r="L48" s="29"/>
      <c r="M48" s="112"/>
      <c r="N48" s="30"/>
    </row>
    <row r="49" spans="1:14" ht="22.5" customHeight="1" x14ac:dyDescent="0.3">
      <c r="A49" s="26"/>
      <c r="B49" s="27"/>
      <c r="C49" s="28"/>
      <c r="D49" s="85"/>
      <c r="E49" s="28"/>
      <c r="F49" s="85"/>
      <c r="G49" s="28"/>
      <c r="H49" s="29" t="s">
        <v>81</v>
      </c>
      <c r="I49" s="28"/>
      <c r="J49" s="85"/>
      <c r="K49" s="28"/>
      <c r="L49" s="29"/>
      <c r="M49" s="112"/>
      <c r="N49" s="30"/>
    </row>
    <row r="50" spans="1:14" ht="22.5" customHeight="1" x14ac:dyDescent="0.3">
      <c r="A50" s="26"/>
      <c r="B50" s="27"/>
      <c r="C50" s="28"/>
      <c r="D50" s="85"/>
      <c r="E50" s="28"/>
      <c r="F50" s="85"/>
      <c r="G50" s="28"/>
      <c r="H50" s="29" t="s">
        <v>763</v>
      </c>
      <c r="I50" s="28"/>
      <c r="J50" s="85"/>
      <c r="K50" s="28"/>
      <c r="L50" s="29"/>
      <c r="M50" s="112"/>
      <c r="N50" s="30"/>
    </row>
    <row r="51" spans="1:14" ht="22.5" customHeight="1" x14ac:dyDescent="0.3">
      <c r="A51" s="26"/>
      <c r="B51" s="27"/>
      <c r="C51" s="28"/>
      <c r="D51" s="85"/>
      <c r="E51" s="28"/>
      <c r="F51" s="85"/>
      <c r="G51" s="28"/>
      <c r="H51" s="29" t="s">
        <v>35</v>
      </c>
      <c r="I51" s="28"/>
      <c r="J51" s="85"/>
      <c r="K51" s="28"/>
      <c r="L51" s="29"/>
      <c r="M51" s="112"/>
      <c r="N51" s="30"/>
    </row>
    <row r="52" spans="1:14" ht="22.5" customHeight="1" x14ac:dyDescent="0.3">
      <c r="A52" s="26"/>
      <c r="B52" s="27"/>
      <c r="C52" s="28"/>
      <c r="D52" s="85"/>
      <c r="E52" s="28"/>
      <c r="F52" s="85"/>
      <c r="G52" s="28"/>
      <c r="H52" s="29" t="s">
        <v>764</v>
      </c>
      <c r="I52" s="28"/>
      <c r="J52" s="85"/>
      <c r="K52" s="28"/>
      <c r="L52" s="29"/>
      <c r="M52" s="112"/>
      <c r="N52" s="30"/>
    </row>
    <row r="53" spans="1:14" ht="22.5" customHeight="1" x14ac:dyDescent="0.3">
      <c r="A53" s="26"/>
      <c r="B53" s="27"/>
      <c r="C53" s="28"/>
      <c r="D53" s="85"/>
      <c r="E53" s="28"/>
      <c r="F53" s="85"/>
      <c r="G53" s="28"/>
      <c r="H53" s="29"/>
      <c r="I53" s="28"/>
      <c r="J53" s="85"/>
      <c r="K53" s="28"/>
      <c r="L53" s="29"/>
      <c r="M53" s="112"/>
      <c r="N53" s="30"/>
    </row>
    <row r="54" spans="1:14" ht="22.5" customHeight="1" x14ac:dyDescent="0.3">
      <c r="A54" s="26"/>
      <c r="B54" s="27"/>
      <c r="C54" s="28"/>
      <c r="D54" s="85"/>
      <c r="E54" s="28"/>
      <c r="F54" s="85"/>
      <c r="G54" s="28"/>
      <c r="H54" s="29"/>
      <c r="I54" s="28"/>
      <c r="J54" s="85"/>
      <c r="K54" s="28"/>
      <c r="L54" s="29"/>
      <c r="M54" s="112"/>
      <c r="N54" s="30"/>
    </row>
    <row r="55" spans="1:14" ht="22.5" customHeight="1" x14ac:dyDescent="0.3">
      <c r="A55" s="34"/>
      <c r="B55" s="35"/>
      <c r="C55" s="36"/>
      <c r="D55" s="86"/>
      <c r="E55" s="36"/>
      <c r="F55" s="86"/>
      <c r="G55" s="36"/>
      <c r="H55" s="37"/>
      <c r="I55" s="36"/>
      <c r="J55" s="86"/>
      <c r="K55" s="36"/>
      <c r="L55" s="37"/>
      <c r="M55" s="113"/>
      <c r="N55" s="38"/>
    </row>
    <row r="56" spans="1:14" ht="38.4" x14ac:dyDescent="0.3">
      <c r="A56" s="53">
        <f>N46+1</f>
        <v>45781</v>
      </c>
      <c r="B56" s="54">
        <f>A56+1</f>
        <v>45782</v>
      </c>
      <c r="C56" s="120">
        <f>B56+1</f>
        <v>45783</v>
      </c>
      <c r="D56" s="121"/>
      <c r="E56" s="57" t="s">
        <v>16</v>
      </c>
      <c r="F56" s="57"/>
      <c r="G56" s="57"/>
      <c r="H56" s="57"/>
      <c r="I56" s="82"/>
      <c r="J56" s="82"/>
      <c r="K56" s="57"/>
      <c r="L56" s="57"/>
      <c r="M56" s="57"/>
      <c r="N56" s="58"/>
    </row>
    <row r="57" spans="1:14" ht="22.5" customHeight="1" x14ac:dyDescent="0.3">
      <c r="A57" s="26"/>
      <c r="B57" s="27"/>
      <c r="C57" s="28"/>
      <c r="D57" s="85"/>
      <c r="E57" s="41"/>
      <c r="F57" s="41"/>
      <c r="G57" s="41"/>
      <c r="H57" s="41"/>
      <c r="I57" s="41"/>
      <c r="J57" s="41"/>
      <c r="K57" s="41"/>
      <c r="L57" s="41"/>
      <c r="M57" s="41"/>
      <c r="N57" s="42"/>
    </row>
    <row r="58" spans="1:14" ht="22.5" customHeight="1" x14ac:dyDescent="0.3">
      <c r="A58" s="26"/>
      <c r="B58" s="27"/>
      <c r="C58" s="28"/>
      <c r="D58" s="85"/>
      <c r="E58" s="41"/>
      <c r="F58" s="41"/>
      <c r="G58" s="41"/>
      <c r="H58" s="41"/>
      <c r="I58" s="41"/>
      <c r="J58" s="41"/>
      <c r="K58" s="41"/>
      <c r="L58" s="41"/>
      <c r="M58" s="41"/>
      <c r="N58" s="42"/>
    </row>
    <row r="59" spans="1:14" ht="22.5" customHeight="1" x14ac:dyDescent="0.3">
      <c r="A59" s="26"/>
      <c r="B59" s="27"/>
      <c r="C59" s="28"/>
      <c r="D59" s="85"/>
      <c r="E59" s="41"/>
      <c r="F59" s="41"/>
      <c r="G59" s="41"/>
      <c r="H59" s="41"/>
      <c r="I59" s="41"/>
      <c r="J59" s="41"/>
      <c r="K59" s="41"/>
      <c r="L59" s="41"/>
      <c r="M59" s="41"/>
      <c r="N59" s="42"/>
    </row>
    <row r="60" spans="1:14" ht="22.5" customHeight="1" x14ac:dyDescent="0.3">
      <c r="A60" s="26"/>
      <c r="B60" s="27"/>
      <c r="C60" s="28"/>
      <c r="D60" s="85"/>
      <c r="E60" s="41"/>
      <c r="F60" s="41"/>
      <c r="G60" s="41"/>
      <c r="H60" s="41"/>
      <c r="I60" s="41"/>
      <c r="J60" s="41"/>
      <c r="K60" s="41"/>
      <c r="L60" s="41"/>
      <c r="M60" s="41"/>
      <c r="N60" s="42"/>
    </row>
    <row r="61" spans="1:14" ht="22.5" customHeight="1" x14ac:dyDescent="0.3">
      <c r="A61" s="26"/>
      <c r="B61" s="27"/>
      <c r="C61" s="28"/>
      <c r="D61" s="85"/>
      <c r="E61" s="41"/>
      <c r="F61" s="41"/>
      <c r="G61" s="41"/>
      <c r="H61" s="41"/>
      <c r="I61" s="41"/>
      <c r="J61" s="41"/>
      <c r="K61" s="41"/>
      <c r="L61" s="41"/>
      <c r="M61" s="41"/>
      <c r="N61" s="42"/>
    </row>
    <row r="62" spans="1:14" ht="22.5" customHeight="1" x14ac:dyDescent="0.3">
      <c r="A62" s="26"/>
      <c r="B62" s="27"/>
      <c r="C62" s="28"/>
      <c r="D62" s="85"/>
      <c r="E62" s="41"/>
      <c r="F62" s="41"/>
      <c r="G62" s="41"/>
      <c r="H62" s="41"/>
      <c r="I62" s="41"/>
      <c r="J62" s="41"/>
      <c r="K62" s="41"/>
      <c r="L62" s="41"/>
      <c r="M62" s="41"/>
      <c r="N62" s="42"/>
    </row>
    <row r="63" spans="1:14" ht="22.5" customHeight="1" x14ac:dyDescent="0.3">
      <c r="A63" s="26"/>
      <c r="B63" s="27"/>
      <c r="C63" s="28"/>
      <c r="D63" s="85"/>
      <c r="E63" s="41"/>
      <c r="F63" s="41"/>
      <c r="G63" s="41"/>
      <c r="H63" s="41"/>
      <c r="I63" s="41"/>
      <c r="J63" s="41"/>
      <c r="K63" s="41"/>
      <c r="L63" s="41"/>
      <c r="M63" s="41"/>
      <c r="N63" s="42"/>
    </row>
    <row r="64" spans="1:14" ht="22.5" customHeight="1" x14ac:dyDescent="0.3">
      <c r="A64" s="26"/>
      <c r="B64" s="27"/>
      <c r="C64" s="28"/>
      <c r="D64" s="85"/>
      <c r="E64" s="41"/>
      <c r="F64" s="41"/>
      <c r="G64" s="41"/>
      <c r="H64" s="41"/>
      <c r="I64" s="41"/>
      <c r="J64" s="41"/>
      <c r="K64" s="41"/>
      <c r="L64" s="41"/>
      <c r="M64" s="41"/>
      <c r="N64" s="42"/>
    </row>
    <row r="65" spans="1:14" ht="22.5" customHeight="1" x14ac:dyDescent="0.3">
      <c r="A65" s="43"/>
      <c r="B65" s="44"/>
      <c r="C65" s="36"/>
      <c r="D65" s="86"/>
      <c r="E65" s="45"/>
      <c r="F65" s="45"/>
      <c r="G65" s="45"/>
      <c r="H65" s="45"/>
      <c r="I65" s="45"/>
      <c r="J65" s="45"/>
      <c r="K65" s="45"/>
      <c r="L65" s="45"/>
      <c r="M65" s="45"/>
      <c r="N65" s="46"/>
    </row>
  </sheetData>
  <mergeCells count="16">
    <mergeCell ref="L2:M2"/>
    <mergeCell ref="L3:M3"/>
    <mergeCell ref="L4:M4"/>
    <mergeCell ref="L5:M5"/>
    <mergeCell ref="L6:M6"/>
    <mergeCell ref="A1:C1"/>
    <mergeCell ref="I6:J6"/>
    <mergeCell ref="I16:J16"/>
    <mergeCell ref="I26:J26"/>
    <mergeCell ref="I36:J36"/>
    <mergeCell ref="C56:D56"/>
    <mergeCell ref="I46:J46"/>
    <mergeCell ref="I2:J2"/>
    <mergeCell ref="I3:J3"/>
    <mergeCell ref="I4:J4"/>
    <mergeCell ref="I5:J5"/>
  </mergeCells>
  <phoneticPr fontId="25"/>
  <conditionalFormatting sqref="A56:C56">
    <cfRule type="expression" dxfId="27" priority="15">
      <formula>MONTH(A56)&lt;&gt;MONTH($A$1)</formula>
    </cfRule>
    <cfRule type="expression" dxfId="26" priority="16">
      <formula>OR(WEEKDAY(A56,1)=1,WEEKDAY(A56,1)=7)</formula>
    </cfRule>
  </conditionalFormatting>
  <conditionalFormatting sqref="A6:I6 K6:L6 N6">
    <cfRule type="expression" dxfId="25" priority="13">
      <formula>MONTH(A6)&lt;&gt;MONTH($A$1)</formula>
    </cfRule>
    <cfRule type="expression" dxfId="24" priority="14">
      <formula>OR(WEEKDAY(A6,1)=1,WEEKDAY(A6,1)=7)</formula>
    </cfRule>
  </conditionalFormatting>
  <conditionalFormatting sqref="A16:I16 A26:I26 A36:I36 A46:I46">
    <cfRule type="expression" dxfId="23" priority="1">
      <formula>MONTH(A16)&lt;&gt;MONTH($A$1)</formula>
    </cfRule>
    <cfRule type="expression" dxfId="22" priority="2">
      <formula>OR(WEEKDAY(A16,1)=1,WEEKDAY(A16,1)=7)</formula>
    </cfRule>
  </conditionalFormatting>
  <conditionalFormatting sqref="K16:N16 K26:N26 K36:N36 K46:N46">
    <cfRule type="expression" dxfId="21" priority="11">
      <formula>MONTH(K16)&lt;&gt;MONTH($A$1)</formula>
    </cfRule>
    <cfRule type="expression" dxfId="20" priority="12">
      <formula>OR(WEEKDAY(K16,1)=1,WEEKDAY(K16,1)=7)</formula>
    </cfRule>
  </conditionalFormatting>
  <printOptions horizontalCentered="1"/>
  <pageMargins left="0.5" right="0.5" top="0.25" bottom="0.25" header="0.25" footer="0.25"/>
  <pageSetup paperSize="9" scale="28" orientation="portrait" r:id="rId1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詳細情報</vt:lpstr>
      <vt:lpstr>R6.9</vt:lpstr>
      <vt:lpstr>R6.10</vt:lpstr>
      <vt:lpstr>R6.11</vt:lpstr>
      <vt:lpstr>R6.12</vt:lpstr>
      <vt:lpstr>R7.1</vt:lpstr>
      <vt:lpstr>R7.2</vt:lpstr>
      <vt:lpstr>R7.3</vt:lpstr>
      <vt:lpstr>R7.4</vt:lpstr>
      <vt:lpstr>R7.5</vt:lpstr>
      <vt:lpstr>R7.6</vt:lpstr>
      <vt:lpstr>R6.10!Print_Area</vt:lpstr>
      <vt:lpstr>R6.11!Print_Area</vt:lpstr>
      <vt:lpstr>R6.12!Print_Area</vt:lpstr>
      <vt:lpstr>R6.9!Print_Area</vt:lpstr>
      <vt:lpstr>R7.1!Print_Area</vt:lpstr>
      <vt:lpstr>R7.2!Print_Area</vt:lpstr>
      <vt:lpstr>R7.3!Print_Area</vt:lpstr>
      <vt:lpstr>R7.4!Print_Area</vt:lpstr>
      <vt:lpstr>R7.5!Print_Area</vt:lpstr>
      <vt:lpstr>R7.6!Print_Area</vt:lpstr>
      <vt:lpstr>開始_日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2022-12-28T23:42:35Z</dcterms:created>
  <dcterms:modified xsi:type="dcterms:W3CDTF">2025-05-09T12:44:06Z</dcterms:modified>
</cp:coreProperties>
</file>